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op\Order forms\"/>
    </mc:Choice>
  </mc:AlternateContent>
  <xr:revisionPtr revIDLastSave="0" documentId="13_ncr:1_{475F4916-4532-4E3F-83F7-97AABAE8EA43}" xr6:coauthVersionLast="47" xr6:coauthVersionMax="47" xr10:uidLastSave="{00000000-0000-0000-0000-000000000000}"/>
  <bookViews>
    <workbookView xWindow="-108" yWindow="-108" windowWidth="23256" windowHeight="12576" xr2:uid="{567FDCC3-5DEC-4F31-AA7B-BC2843662B0F}"/>
  </bookViews>
  <sheets>
    <sheet name="Uniforms and Accessories" sheetId="1" r:id="rId1"/>
    <sheet name="Sizing Chart" sheetId="9" r:id="rId2"/>
    <sheet name="Name Tapes " sheetId="5" r:id="rId3"/>
    <sheet name="Exchange Form (Brownie)" sheetId="8" state="hidden" r:id="rId4"/>
    <sheet name="Proficiency Badge Order" sheetId="6" r:id="rId5"/>
  </sheets>
  <definedNames>
    <definedName name="_xlnm.Print_Area" localSheetId="2">'Name Tapes '!$A$1:$K$31</definedName>
    <definedName name="_xlnm.Print_Area" localSheetId="4">'Proficiency Badge Order'!$A$1:$F$55</definedName>
    <definedName name="_xlnm.Print_Area" localSheetId="0">'Uniforms and Accessories'!$A$1:$M$58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8" l="1"/>
  <c r="M31" i="8" s="1"/>
  <c r="L28" i="8"/>
  <c r="M28" i="8" s="1"/>
  <c r="L25" i="8"/>
  <c r="M25" i="8" s="1"/>
  <c r="L22" i="8"/>
  <c r="M22" i="8" s="1"/>
  <c r="L19" i="8"/>
  <c r="M19" i="8" s="1"/>
  <c r="L16" i="8"/>
  <c r="M16" i="8" s="1"/>
  <c r="L13" i="8"/>
  <c r="M13" i="8" s="1"/>
  <c r="M33" i="8" s="1"/>
  <c r="J43" i="1"/>
  <c r="F11" i="5"/>
  <c r="E18" i="6" l="1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14" i="5"/>
  <c r="L37" i="1"/>
  <c r="M36" i="1" s="1"/>
  <c r="L34" i="1"/>
  <c r="M33" i="1" s="1"/>
  <c r="L31" i="1"/>
  <c r="M30" i="1" s="1"/>
  <c r="L28" i="1"/>
  <c r="M27" i="1" s="1"/>
  <c r="L25" i="1"/>
  <c r="M24" i="1" s="1"/>
  <c r="L22" i="1"/>
  <c r="M21" i="1" s="1"/>
  <c r="L19" i="1"/>
  <c r="M18" i="1" s="1"/>
  <c r="M43" i="1" l="1"/>
  <c r="E17" i="6"/>
  <c r="E16" i="5"/>
  <c r="E43" i="6" l="1"/>
  <c r="E45" i="6" s="1"/>
</calcChain>
</file>

<file path=xl/sharedStrings.xml><?xml version="1.0" encoding="utf-8"?>
<sst xmlns="http://schemas.openxmlformats.org/spreadsheetml/2006/main" count="266" uniqueCount="168">
  <si>
    <t xml:space="preserve">Name of School </t>
  </si>
  <si>
    <t xml:space="preserve">Name of Guider </t>
  </si>
  <si>
    <t xml:space="preserve">Payment Mode </t>
  </si>
  <si>
    <t xml:space="preserve">Contact Number </t>
  </si>
  <si>
    <t>Email Address</t>
  </si>
  <si>
    <t xml:space="preserve">Date of Order </t>
  </si>
  <si>
    <t>Top (short Sleeve)</t>
  </si>
  <si>
    <t>S</t>
  </si>
  <si>
    <t>M</t>
  </si>
  <si>
    <t>L</t>
  </si>
  <si>
    <t>XL</t>
  </si>
  <si>
    <t>T-Shirt (short Sleeve)</t>
  </si>
  <si>
    <t>Scarf</t>
  </si>
  <si>
    <t xml:space="preserve">TOTAL AMOUNT </t>
  </si>
  <si>
    <t xml:space="preserve">Bottom (culotte) </t>
  </si>
  <si>
    <t>2XL</t>
  </si>
  <si>
    <t>3XL</t>
  </si>
  <si>
    <t xml:space="preserve">3XL </t>
  </si>
  <si>
    <t xml:space="preserve">Brownie Hat </t>
  </si>
  <si>
    <t xml:space="preserve">Emblem </t>
  </si>
  <si>
    <t xml:space="preserve">Enrolment Badge </t>
  </si>
  <si>
    <t>TOTAL QTY</t>
  </si>
  <si>
    <t>TOTAL COST</t>
  </si>
  <si>
    <t xml:space="preserve">DELIVERY CHARGES </t>
  </si>
  <si>
    <t xml:space="preserve">Name Tapes </t>
  </si>
  <si>
    <t xml:space="preserve">School Name </t>
  </si>
  <si>
    <t xml:space="preserve">QTY </t>
  </si>
  <si>
    <t xml:space="preserve">Date </t>
  </si>
  <si>
    <t>NOTES</t>
  </si>
  <si>
    <t xml:space="preserve">BROWNIE UNIFORM </t>
  </si>
  <si>
    <t xml:space="preserve">Badge Name </t>
  </si>
  <si>
    <r>
      <t xml:space="preserve">Exchanges must be made within </t>
    </r>
    <r>
      <rPr>
        <b/>
        <sz val="14"/>
        <color rgb="FFC00000"/>
        <rFont val="Calibri"/>
        <family val="2"/>
        <scheme val="minor"/>
      </rPr>
      <t>2 weeks</t>
    </r>
    <r>
      <rPr>
        <sz val="11"/>
        <color theme="1"/>
        <rFont val="Calibri"/>
        <family val="2"/>
        <scheme val="minor"/>
      </rPr>
      <t xml:space="preserve"> of purchase with receipts or proof of payment - please </t>
    </r>
    <r>
      <rPr>
        <b/>
        <sz val="11"/>
        <color rgb="FFC00000"/>
        <rFont val="Calibri"/>
        <family val="2"/>
        <scheme val="minor"/>
      </rPr>
      <t xml:space="preserve">provide parents/students with EXCHANGE FORMS for any exchanges </t>
    </r>
  </si>
  <si>
    <t xml:space="preserve">T-Shirt </t>
  </si>
  <si>
    <t>Blouse</t>
  </si>
  <si>
    <t xml:space="preserve">Culotte </t>
  </si>
  <si>
    <t xml:space="preserve">Elf </t>
  </si>
  <si>
    <t xml:space="preserve">Fairy </t>
  </si>
  <si>
    <t>Gnome</t>
  </si>
  <si>
    <t>Imp</t>
  </si>
  <si>
    <t>Sprite</t>
  </si>
  <si>
    <t xml:space="preserve">Pixie </t>
  </si>
  <si>
    <t xml:space="preserve">Orders </t>
  </si>
  <si>
    <t xml:space="preserve">Delivery orders </t>
  </si>
  <si>
    <t xml:space="preserve">Terms and Conditions </t>
  </si>
  <si>
    <t>IFAAS</t>
  </si>
  <si>
    <t>Bank Transfer</t>
  </si>
  <si>
    <r>
      <t xml:space="preserve">Please order your name tapes </t>
    </r>
    <r>
      <rPr>
        <b/>
        <sz val="14"/>
        <color rgb="FFC00000"/>
        <rFont val="Calibri"/>
        <family val="2"/>
        <scheme val="minor"/>
      </rPr>
      <t>4 weeks</t>
    </r>
    <r>
      <rPr>
        <sz val="11"/>
        <color theme="1"/>
        <rFont val="Calibri"/>
        <family val="2"/>
        <scheme val="minor"/>
      </rPr>
      <t xml:space="preserve"> in advance should you want them ready for collection or delivery with your uniform orders </t>
    </r>
  </si>
  <si>
    <t>Cash</t>
  </si>
  <si>
    <t>Cheque</t>
  </si>
  <si>
    <t>Mode of Collection</t>
  </si>
  <si>
    <t>Date of Collection (if any)</t>
  </si>
  <si>
    <t>Others</t>
  </si>
  <si>
    <t>Self-Collection</t>
  </si>
  <si>
    <t xml:space="preserve">Self-Collection </t>
  </si>
  <si>
    <t>For Delivery:</t>
  </si>
  <si>
    <t>Item(s) to be addressed to:</t>
  </si>
  <si>
    <t>Address of School:</t>
  </si>
  <si>
    <t xml:space="preserve">Total Cost  </t>
  </si>
  <si>
    <t>Category</t>
  </si>
  <si>
    <t>COST</t>
  </si>
  <si>
    <t>Proficiency Badges</t>
  </si>
  <si>
    <t>Artist</t>
  </si>
  <si>
    <t>Athlete</t>
  </si>
  <si>
    <t>Interest Badges Cat 1</t>
  </si>
  <si>
    <t>Collector</t>
  </si>
  <si>
    <t>Interest Badges Cat 2</t>
  </si>
  <si>
    <t>Cook</t>
  </si>
  <si>
    <t>Craft</t>
  </si>
  <si>
    <t>Cyclist</t>
  </si>
  <si>
    <t>Dancer</t>
  </si>
  <si>
    <t>Total Cost:</t>
  </si>
  <si>
    <t>Entertainer</t>
  </si>
  <si>
    <t>Environmentalist</t>
  </si>
  <si>
    <t>Hostess</t>
  </si>
  <si>
    <t>Knitter</t>
  </si>
  <si>
    <t>Pathfinder</t>
  </si>
  <si>
    <t>Singer</t>
  </si>
  <si>
    <t>Swimmer</t>
  </si>
  <si>
    <t>Olympia Badges (Bronze)</t>
  </si>
  <si>
    <t>First Aider</t>
  </si>
  <si>
    <t>Gardener</t>
  </si>
  <si>
    <t>House Orderly</t>
  </si>
  <si>
    <t>Music Lover</t>
  </si>
  <si>
    <t>Pony Rider</t>
  </si>
  <si>
    <t>Observer</t>
  </si>
  <si>
    <t>Road Safety</t>
  </si>
  <si>
    <t>Golden Bar</t>
  </si>
  <si>
    <t>Golden Hand</t>
  </si>
  <si>
    <t>Brownie Wing</t>
  </si>
  <si>
    <t>Rank</t>
  </si>
  <si>
    <t>Sixer's Stripe (2 line)</t>
  </si>
  <si>
    <t>Award</t>
  </si>
  <si>
    <t xml:space="preserve">DELIVERY TOTAL </t>
  </si>
  <si>
    <t xml:space="preserve">Note that surcharges may apply and this will be informed during confirmation of order </t>
  </si>
  <si>
    <t>Please email this form to shop@girlguides.org.sg</t>
  </si>
  <si>
    <t xml:space="preserve">DATA PROTECTION </t>
  </si>
  <si>
    <t xml:space="preserve">Girl Guides Singapore (GGS) will hold and protect all your personal particulars in accordance </t>
  </si>
  <si>
    <t xml:space="preserve">with the terms of Personal Data Protection Act (Singapore) </t>
  </si>
  <si>
    <t xml:space="preserve">Please send order forms to shop@girlguides.org.sg </t>
  </si>
  <si>
    <t>Toy Maker</t>
  </si>
  <si>
    <t>Second'S Stripe (1 line)</t>
  </si>
  <si>
    <t>Animal Lover</t>
  </si>
  <si>
    <t>Musician</t>
  </si>
  <si>
    <t>Skater</t>
  </si>
  <si>
    <t>World Friendship</t>
  </si>
  <si>
    <t xml:space="preserve"> Sprite</t>
  </si>
  <si>
    <t>Pixie</t>
  </si>
  <si>
    <t>(Per set)</t>
  </si>
  <si>
    <t>Thrift</t>
  </si>
  <si>
    <t xml:space="preserve">                                                    Delivery Charges:</t>
  </si>
  <si>
    <t>Total Cost to be billed (exclusive GST):</t>
  </si>
  <si>
    <t>Total Cost to be billed (exclusive GST)</t>
  </si>
  <si>
    <t xml:space="preserve">(exclusive GST) </t>
  </si>
  <si>
    <t>Proficient Reader</t>
  </si>
  <si>
    <t>Safety In The Community</t>
  </si>
  <si>
    <t>Polymailer (for badges or small items only)</t>
  </si>
  <si>
    <t>Orders received will be processed for following week delivery or collection, i.e., order on  6 April (Tuesday) will be ready for collection on 16 April (Friday). All orders will be confirmed via email prior to self-collection / delivery dates.</t>
  </si>
  <si>
    <t>Refer to delivery charges below - deliveries will be confirmed upon receipt of payment.</t>
  </si>
  <si>
    <r>
      <t xml:space="preserve">Self-Collection must be done within </t>
    </r>
    <r>
      <rPr>
        <b/>
        <sz val="14"/>
        <color rgb="FFFF0000"/>
        <rFont val="Calibri"/>
        <family val="2"/>
        <scheme val="minor"/>
      </rPr>
      <t>2 weeks</t>
    </r>
    <r>
      <rPr>
        <sz val="11"/>
        <rFont val="Calibri"/>
        <family val="2"/>
        <scheme val="minor"/>
      </rPr>
      <t xml:space="preserve"> from collection date or they will be delivered by default and delivery charges borne by the school.</t>
    </r>
  </si>
  <si>
    <r>
      <t xml:space="preserve">Payment must be made within 30 days upon receipt of invoice. </t>
    </r>
    <r>
      <rPr>
        <sz val="11"/>
        <color rgb="FFFF0000"/>
        <rFont val="Calibri"/>
        <family val="2"/>
        <scheme val="minor"/>
      </rPr>
      <t>ONLY Items collected will be included in the invoice.</t>
    </r>
    <r>
      <rPr>
        <sz val="11"/>
        <rFont val="Calibri"/>
        <family val="2"/>
        <scheme val="minor"/>
      </rPr>
      <t xml:space="preserve"> </t>
    </r>
  </si>
  <si>
    <t>($12.00 before grant)</t>
  </si>
  <si>
    <t>4XL</t>
  </si>
  <si>
    <t>5XL</t>
  </si>
  <si>
    <t>***The Name Tapes are part of the provision under the MOE Uniform Grant.</t>
  </si>
  <si>
    <t xml:space="preserve">Production leadtime for names tapes require up to 4 weeks, please order in advance if you would like them delivered or collected at the same time as the uniform. </t>
  </si>
  <si>
    <t>Pack</t>
  </si>
  <si>
    <t>Initials</t>
  </si>
  <si>
    <t>Qty (Pairs)</t>
  </si>
  <si>
    <t>Cost</t>
  </si>
  <si>
    <t>Total</t>
  </si>
  <si>
    <r>
      <t xml:space="preserve">** Please note that the name tape order will be delivered and invoiced separately as they will take up to 4 weeks for production. Deliveries of name tapes cost </t>
    </r>
    <r>
      <rPr>
        <b/>
        <sz val="11"/>
        <color theme="1"/>
        <rFont val="Calibri"/>
        <family val="2"/>
        <scheme val="minor"/>
      </rPr>
      <t xml:space="preserve">$6.50 </t>
    </r>
    <r>
      <rPr>
        <sz val="11"/>
        <color theme="1"/>
        <rFont val="Calibri"/>
        <family val="2"/>
        <scheme val="minor"/>
      </rPr>
      <t>for polymailer.</t>
    </r>
  </si>
  <si>
    <t>Delivery Charges</t>
  </si>
  <si>
    <t>Small Box (up to 4 sets of uniform)</t>
  </si>
  <si>
    <t xml:space="preserve">Medium Box (up to 8 sets of uniform) </t>
  </si>
  <si>
    <t xml:space="preserve">Large Box (up to 14 sets of uniforms) </t>
  </si>
  <si>
    <t xml:space="preserve">Large Box (up to 14 sets of uniform) </t>
  </si>
  <si>
    <t>Small Box (up to 4 sets of uniforms)</t>
  </si>
  <si>
    <t xml:space="preserve">Medium Box (up to 8 sets of uniforms) </t>
  </si>
  <si>
    <t>Date of Exchange</t>
  </si>
  <si>
    <t>Badge reports are required for purchase of proficiency badges.</t>
  </si>
  <si>
    <t>Please select based on the size of the contents. Delivery charges below serve as a guide only.</t>
  </si>
  <si>
    <r>
      <rPr>
        <b/>
        <sz val="11"/>
        <color rgb="FFFF0000"/>
        <rFont val="Calibri"/>
        <family val="2"/>
        <scheme val="minor"/>
      </rPr>
      <t>Only items that are not used or washed can be exchanged.</t>
    </r>
    <r>
      <rPr>
        <sz val="11"/>
        <color theme="1"/>
        <rFont val="Calibri"/>
        <family val="2"/>
        <scheme val="minor"/>
      </rPr>
      <t xml:space="preserve">
Please </t>
    </r>
    <r>
      <rPr>
        <b/>
        <sz val="14"/>
        <color rgb="FFC00000"/>
        <rFont val="Calibri"/>
        <family val="2"/>
        <scheme val="minor"/>
      </rPr>
      <t>BRING</t>
    </r>
    <r>
      <rPr>
        <sz val="11"/>
        <color theme="1"/>
        <rFont val="Calibri"/>
        <family val="2"/>
        <scheme val="minor"/>
      </rPr>
      <t xml:space="preserve"> this form when exchanging goods at the Guide Shop. </t>
    </r>
    <r>
      <rPr>
        <b/>
        <sz val="11"/>
        <color rgb="FFC00000"/>
        <rFont val="Calibri"/>
        <family val="2"/>
        <scheme val="minor"/>
      </rPr>
      <t>Tick</t>
    </r>
    <r>
      <rPr>
        <sz val="11"/>
        <color theme="1"/>
        <rFont val="Calibri"/>
        <family val="2"/>
        <scheme val="minor"/>
      </rPr>
      <t xml:space="preserve"> the items and sizes that you wish to exchange.  </t>
    </r>
  </si>
  <si>
    <t>Writer</t>
  </si>
  <si>
    <t>Brownie Traditions - Reflection</t>
  </si>
  <si>
    <t>Brownie Traditions - Identity</t>
  </si>
  <si>
    <t>Brownie Traditions - Skills</t>
  </si>
  <si>
    <t>Brownie Traditions - Explore</t>
  </si>
  <si>
    <t>Fri &amp; Sat, 12.30pm to 4.30pm</t>
  </si>
  <si>
    <t xml:space="preserve">Self-Collection:
</t>
  </si>
  <si>
    <t>TOTAL (before GST)</t>
  </si>
  <si>
    <t>BROWNIE UNIFORM</t>
  </si>
  <si>
    <r>
      <t xml:space="preserve">Uniform order for </t>
    </r>
    <r>
      <rPr>
        <b/>
        <sz val="14"/>
        <color rgb="FFFF0000"/>
        <rFont val="Calibri"/>
        <family val="2"/>
        <scheme val="minor"/>
      </rPr>
      <t>BROWNIES</t>
    </r>
    <r>
      <rPr>
        <b/>
        <sz val="14"/>
        <rFont val="Calibri"/>
        <family val="2"/>
        <scheme val="minor"/>
      </rPr>
      <t xml:space="preserve"> (</t>
    </r>
    <r>
      <rPr>
        <b/>
        <sz val="14"/>
        <color theme="1"/>
        <rFont val="Calibri"/>
        <family val="2"/>
        <scheme val="minor"/>
      </rPr>
      <t>MOE UNIFORM GRANT)</t>
    </r>
  </si>
  <si>
    <t>Size (inch)</t>
  </si>
  <si>
    <t>sleeve length</t>
  </si>
  <si>
    <t xml:space="preserve">Length </t>
  </si>
  <si>
    <t>Shoulder</t>
  </si>
  <si>
    <t>Culottes</t>
  </si>
  <si>
    <t xml:space="preserve">Size (cm) </t>
  </si>
  <si>
    <t xml:space="preserve">Waist (circumference) </t>
  </si>
  <si>
    <t>Half chest width</t>
  </si>
  <si>
    <t xml:space="preserve">Body Length </t>
  </si>
  <si>
    <t xml:space="preserve">Shoulder width </t>
  </si>
  <si>
    <t>Sleeve length</t>
  </si>
  <si>
    <t xml:space="preserve">Dental Care </t>
  </si>
  <si>
    <t>Needleworker</t>
  </si>
  <si>
    <t>Pet Lover</t>
  </si>
  <si>
    <t>Proficient reader</t>
  </si>
  <si>
    <t xml:space="preserve">Song Writer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</si>
</sst>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  <numFmt numFmtId="166" formatCode="&quot;$&quot;#,##0.0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Trebuchet MS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Trebuchet MS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</cellStyleXfs>
  <cellXfs count="193">
    <xf numFmtId="0" fontId="0" fillId="0" borderId="0" xfId="0"/>
    <xf numFmtId="44" fontId="0" fillId="0" borderId="0" xfId="1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 applyFill="1" applyAlignment="1">
      <alignment horizontal="center"/>
    </xf>
    <xf numFmtId="44" fontId="4" fillId="3" borderId="0" xfId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0" fillId="3" borderId="0" xfId="0" applyFill="1"/>
    <xf numFmtId="44" fontId="0" fillId="3" borderId="0" xfId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8" fillId="4" borderId="0" xfId="0" applyFont="1" applyFill="1"/>
    <xf numFmtId="2" fontId="0" fillId="6" borderId="1" xfId="0" applyNumberFormat="1" applyFill="1" applyBorder="1"/>
    <xf numFmtId="0" fontId="0" fillId="6" borderId="1" xfId="0" applyFill="1" applyBorder="1"/>
    <xf numFmtId="0" fontId="4" fillId="0" borderId="0" xfId="0" applyFont="1"/>
    <xf numFmtId="44" fontId="0" fillId="0" borderId="0" xfId="1" applyFont="1" applyAlignment="1">
      <alignment wrapText="1"/>
    </xf>
    <xf numFmtId="44" fontId="0" fillId="0" borderId="1" xfId="1" applyFont="1" applyBorder="1" applyAlignment="1">
      <alignment horizontal="center" vertical="center"/>
    </xf>
    <xf numFmtId="44" fontId="0" fillId="3" borderId="0" xfId="1" applyFont="1" applyFill="1"/>
    <xf numFmtId="44" fontId="0" fillId="0" borderId="1" xfId="1" applyFont="1" applyBorder="1"/>
    <xf numFmtId="44" fontId="0" fillId="0" borderId="0" xfId="1" applyFont="1"/>
    <xf numFmtId="44" fontId="4" fillId="3" borderId="0" xfId="1" applyFont="1" applyFill="1" applyAlignment="1">
      <alignment horizontal="center" wrapText="1"/>
    </xf>
    <xf numFmtId="44" fontId="4" fillId="0" borderId="1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/>
    </xf>
    <xf numFmtId="0" fontId="0" fillId="7" borderId="1" xfId="0" applyFill="1" applyBorder="1"/>
    <xf numFmtId="44" fontId="0" fillId="7" borderId="1" xfId="1" applyFont="1" applyFill="1" applyBorder="1"/>
    <xf numFmtId="44" fontId="0" fillId="0" borderId="0" xfId="1" applyFont="1" applyBorder="1"/>
    <xf numFmtId="0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15" fillId="0" borderId="0" xfId="0" applyFont="1"/>
    <xf numFmtId="164" fontId="0" fillId="0" borderId="0" xfId="0" applyNumberFormat="1"/>
    <xf numFmtId="0" fontId="4" fillId="0" borderId="1" xfId="0" applyFont="1" applyBorder="1"/>
    <xf numFmtId="0" fontId="1" fillId="0" borderId="0" xfId="0" applyFont="1"/>
    <xf numFmtId="0" fontId="4" fillId="3" borderId="0" xfId="0" applyFont="1" applyFill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44" fontId="0" fillId="6" borderId="1" xfId="0" applyNumberFormat="1" applyFill="1" applyBorder="1"/>
    <xf numFmtId="44" fontId="0" fillId="0" borderId="1" xfId="0" applyNumberFormat="1" applyBorder="1"/>
    <xf numFmtId="0" fontId="1" fillId="0" borderId="0" xfId="0" applyFont="1" applyAlignment="1">
      <alignment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/>
    <xf numFmtId="0" fontId="0" fillId="0" borderId="4" xfId="0" applyBorder="1"/>
    <xf numFmtId="0" fontId="0" fillId="0" borderId="6" xfId="0" applyBorder="1"/>
    <xf numFmtId="0" fontId="7" fillId="8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4" fontId="2" fillId="0" borderId="1" xfId="1" applyFont="1" applyBorder="1"/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44" fontId="0" fillId="0" borderId="0" xfId="1" applyFont="1" applyBorder="1" applyAlignment="1">
      <alignment vertical="center"/>
    </xf>
    <xf numFmtId="0" fontId="0" fillId="0" borderId="0" xfId="0" applyAlignment="1">
      <alignment vertical="top" wrapText="1"/>
    </xf>
    <xf numFmtId="44" fontId="0" fillId="0" borderId="1" xfId="1" applyFont="1" applyBorder="1" applyAlignment="1">
      <alignment vertical="center"/>
    </xf>
    <xf numFmtId="44" fontId="0" fillId="0" borderId="13" xfId="1" applyFont="1" applyBorder="1" applyAlignment="1">
      <alignment vertical="center"/>
    </xf>
    <xf numFmtId="0" fontId="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0" fillId="2" borderId="1" xfId="0" applyFont="1" applyFill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24" fillId="0" borderId="1" xfId="0" applyFont="1" applyBorder="1" applyAlignment="1">
      <alignment horizontal="left" vertical="top"/>
    </xf>
    <xf numFmtId="166" fontId="25" fillId="0" borderId="1" xfId="0" applyNumberFormat="1" applyFont="1" applyBorder="1" applyAlignment="1">
      <alignment horizontal="center" vertical="top"/>
    </xf>
    <xf numFmtId="8" fontId="1" fillId="0" borderId="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44" fontId="1" fillId="0" borderId="1" xfId="1" applyFont="1" applyBorder="1" applyAlignment="1">
      <alignment vertical="top"/>
    </xf>
    <xf numFmtId="0" fontId="20" fillId="0" borderId="0" xfId="0" applyFont="1" applyAlignment="1">
      <alignment vertical="top"/>
    </xf>
    <xf numFmtId="0" fontId="23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26" fillId="0" borderId="0" xfId="0" applyFont="1" applyAlignment="1">
      <alignment vertical="top" wrapText="1"/>
    </xf>
    <xf numFmtId="0" fontId="1" fillId="0" borderId="13" xfId="0" applyFont="1" applyBorder="1" applyAlignment="1">
      <alignment vertical="top"/>
    </xf>
    <xf numFmtId="0" fontId="29" fillId="0" borderId="0" xfId="0" applyFont="1" applyAlignment="1">
      <alignment horizontal="left"/>
    </xf>
    <xf numFmtId="164" fontId="29" fillId="0" borderId="0" xfId="0" applyNumberFormat="1" applyFont="1" applyAlignment="1">
      <alignment horizontal="left"/>
    </xf>
    <xf numFmtId="0" fontId="20" fillId="2" borderId="4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/>
    </xf>
    <xf numFmtId="0" fontId="20" fillId="0" borderId="0" xfId="0" applyFont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" fillId="0" borderId="0" xfId="2"/>
    <xf numFmtId="0" fontId="4" fillId="3" borderId="0" xfId="2" applyFont="1" applyFill="1"/>
    <xf numFmtId="44" fontId="4" fillId="3" borderId="0" xfId="3" applyFont="1" applyFill="1" applyAlignment="1">
      <alignment horizontal="center"/>
    </xf>
    <xf numFmtId="44" fontId="4" fillId="3" borderId="0" xfId="3" applyFont="1" applyFill="1" applyAlignment="1">
      <alignment horizontal="center" wrapText="1"/>
    </xf>
    <xf numFmtId="0" fontId="2" fillId="0" borderId="7" xfId="2" applyBorder="1"/>
    <xf numFmtId="0" fontId="2" fillId="0" borderId="9" xfId="2" applyBorder="1"/>
    <xf numFmtId="0" fontId="2" fillId="0" borderId="1" xfId="2" applyBorder="1" applyAlignment="1">
      <alignment horizontal="center" vertical="center"/>
    </xf>
    <xf numFmtId="44" fontId="0" fillId="0" borderId="1" xfId="3" applyFont="1" applyBorder="1" applyAlignment="1">
      <alignment horizontal="center" vertical="center"/>
    </xf>
    <xf numFmtId="44" fontId="0" fillId="0" borderId="1" xfId="3" applyFont="1" applyBorder="1" applyAlignment="1">
      <alignment horizontal="center"/>
    </xf>
    <xf numFmtId="2" fontId="2" fillId="6" borderId="1" xfId="2" applyNumberFormat="1" applyFill="1" applyBorder="1"/>
    <xf numFmtId="0" fontId="2" fillId="6" borderId="1" xfId="2" applyFill="1" applyBorder="1"/>
    <xf numFmtId="0" fontId="2" fillId="0" borderId="10" xfId="2" applyBorder="1"/>
    <xf numFmtId="0" fontId="2" fillId="0" borderId="12" xfId="2" applyBorder="1"/>
    <xf numFmtId="0" fontId="2" fillId="0" borderId="1" xfId="2" applyBorder="1"/>
    <xf numFmtId="44" fontId="2" fillId="0" borderId="1" xfId="2" applyNumberFormat="1" applyBorder="1"/>
    <xf numFmtId="44" fontId="0" fillId="0" borderId="0" xfId="3" applyFont="1" applyFill="1"/>
    <xf numFmtId="44" fontId="0" fillId="0" borderId="0" xfId="3" applyFont="1" applyFill="1" applyAlignment="1">
      <alignment horizontal="center"/>
    </xf>
    <xf numFmtId="44" fontId="0" fillId="0" borderId="1" xfId="3" applyFont="1" applyBorder="1"/>
    <xf numFmtId="0" fontId="2" fillId="0" borderId="1" xfId="2" applyBorder="1" applyAlignment="1">
      <alignment horizontal="center"/>
    </xf>
    <xf numFmtId="0" fontId="0" fillId="0" borderId="1" xfId="3" quotePrefix="1" applyNumberFormat="1" applyFont="1" applyBorder="1" applyAlignment="1">
      <alignment horizontal="center"/>
    </xf>
    <xf numFmtId="0" fontId="2" fillId="0" borderId="2" xfId="2" applyBorder="1"/>
    <xf numFmtId="44" fontId="0" fillId="0" borderId="0" xfId="3" applyFont="1" applyBorder="1"/>
    <xf numFmtId="0" fontId="2" fillId="0" borderId="3" xfId="2" applyBorder="1"/>
    <xf numFmtId="44" fontId="0" fillId="0" borderId="0" xfId="3" applyFont="1" applyFill="1" applyBorder="1"/>
    <xf numFmtId="0" fontId="32" fillId="0" borderId="0" xfId="2" applyFont="1"/>
    <xf numFmtId="44" fontId="32" fillId="0" borderId="0" xfId="3" applyFont="1" applyFill="1"/>
    <xf numFmtId="44" fontId="32" fillId="0" borderId="0" xfId="3" applyFont="1" applyFill="1" applyAlignment="1">
      <alignment horizontal="center"/>
    </xf>
    <xf numFmtId="0" fontId="12" fillId="0" borderId="0" xfId="2" applyFont="1"/>
    <xf numFmtId="44" fontId="32" fillId="0" borderId="0" xfId="2" applyNumberFormat="1" applyFont="1"/>
    <xf numFmtId="0" fontId="0" fillId="0" borderId="3" xfId="0" applyBorder="1"/>
    <xf numFmtId="0" fontId="2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0" fillId="8" borderId="1" xfId="0" applyFont="1" applyFill="1" applyBorder="1" applyAlignment="1">
      <alignment horizontal="left" vertical="top" wrapText="1"/>
    </xf>
    <xf numFmtId="0" fontId="30" fillId="8" borderId="1" xfId="0" applyFont="1" applyFill="1" applyBorder="1" applyAlignment="1">
      <alignment horizontal="left" vertical="top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8" borderId="1" xfId="0" applyFill="1" applyBorder="1" applyAlignment="1">
      <alignment vertical="top" wrapText="1"/>
    </xf>
    <xf numFmtId="0" fontId="4" fillId="3" borderId="0" xfId="0" applyFont="1" applyFill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6" fontId="14" fillId="0" borderId="16" xfId="0" applyNumberFormat="1" applyFont="1" applyBorder="1" applyAlignment="1">
      <alignment horizontal="center" vertical="center"/>
    </xf>
    <xf numFmtId="166" fontId="14" fillId="0" borderId="17" xfId="0" applyNumberFormat="1" applyFont="1" applyBorder="1" applyAlignment="1">
      <alignment horizontal="center" vertical="center"/>
    </xf>
    <xf numFmtId="44" fontId="8" fillId="4" borderId="15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8" fontId="14" fillId="0" borderId="9" xfId="0" applyNumberFormat="1" applyFont="1" applyBorder="1" applyAlignment="1">
      <alignment horizontal="center" vertical="center"/>
    </xf>
    <xf numFmtId="8" fontId="14" fillId="0" borderId="14" xfId="0" applyNumberFormat="1" applyFont="1" applyBorder="1" applyAlignment="1">
      <alignment horizontal="center" vertical="center"/>
    </xf>
    <xf numFmtId="8" fontId="14" fillId="0" borderId="12" xfId="0" applyNumberFormat="1" applyFont="1" applyBorder="1" applyAlignment="1">
      <alignment horizontal="center" vertical="center"/>
    </xf>
    <xf numFmtId="44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8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0" fillId="8" borderId="6" xfId="0" applyFont="1" applyFill="1" applyBorder="1" applyAlignment="1">
      <alignment vertical="top" wrapText="1"/>
    </xf>
    <xf numFmtId="0" fontId="30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6" fillId="0" borderId="0" xfId="0" applyFont="1" applyAlignment="1">
      <alignment wrapText="1"/>
    </xf>
    <xf numFmtId="0" fontId="17" fillId="0" borderId="0" xfId="0" applyFont="1"/>
    <xf numFmtId="0" fontId="0" fillId="0" borderId="1" xfId="0" applyBorder="1" applyAlignment="1">
      <alignment horizontal="right"/>
    </xf>
    <xf numFmtId="0" fontId="4" fillId="3" borderId="0" xfId="2" applyFont="1" applyFill="1" applyAlignment="1">
      <alignment wrapText="1"/>
    </xf>
    <xf numFmtId="0" fontId="2" fillId="0" borderId="1" xfId="2" applyBorder="1"/>
    <xf numFmtId="0" fontId="2" fillId="0" borderId="0" xfId="2" applyAlignment="1">
      <alignment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2" fillId="0" borderId="1" xfId="2" applyBorder="1" applyAlignment="1">
      <alignment horizontal="center" wrapText="1"/>
    </xf>
    <xf numFmtId="0" fontId="7" fillId="0" borderId="5" xfId="2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7" fillId="9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</cellXfs>
  <cellStyles count="6">
    <cellStyle name="Currency" xfId="1" builtinId="4"/>
    <cellStyle name="Currency 2" xfId="3" xr:uid="{685F22AD-7D9F-488F-9542-7C03B469DEF1}"/>
    <cellStyle name="Currency 3" xfId="5" xr:uid="{D2A641EA-88A0-4B83-8465-C3B5103CFA49}"/>
    <cellStyle name="Normal" xfId="0" builtinId="0"/>
    <cellStyle name="Normal 2" xfId="4" xr:uid="{15F421B0-96FD-4FC4-ACBC-A57980308BAE}"/>
    <cellStyle name="Normal 3" xfId="2" xr:uid="{8BFA572B-59EA-4B32-8166-C05FA6ADD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87630</xdr:colOff>
      <xdr:row>0</xdr:row>
      <xdr:rowOff>78105</xdr:rowOff>
    </xdr:from>
    <xdr:to>
      <xdr:col>11</xdr:col>
      <xdr:colOff>769620</xdr:colOff>
      <xdr:row>3</xdr:row>
      <xdr:rowOff>92475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422820-835D-40F4-BB8A-4C184D462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9610" y="78105"/>
          <a:ext cx="1398270" cy="65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742950</xdr:colOff>
      <xdr:row>5</xdr:row>
      <xdr:rowOff>129396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CE8FC-42F4-1B4A-A82E-5B99ABF4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235200" cy="103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57150</xdr:rowOff>
    </xdr:from>
    <xdr:ext cx="1990725" cy="1034271"/>
    <xdr:pic>
      <xdr:nvPicPr>
        <xdr:cNvPr id="2" name="Picture 1">
          <a:extLst>
            <a:ext uri="{FF2B5EF4-FFF2-40B4-BE49-F238E27FC236}">
              <a16:creationId xmlns:a16="http://schemas.microsoft.com/office/drawing/2014/main" id="{74759F5A-3CA2-438A-8B3E-6607CFEC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990725" cy="103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431800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DC4F9-FA18-0E48-AC44-AA2D245D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08915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A97FD-D4A8-4C8A-9177-1C0A2C2B2F24}">
  <sheetPr>
    <tabColor theme="5" tint="-0.249977111117893"/>
  </sheetPr>
  <dimension ref="A1:M58"/>
  <sheetViews>
    <sheetView tabSelected="1" zoomScaleNormal="100" workbookViewId="0">
      <selection activeCell="O7" sqref="O7"/>
    </sheetView>
  </sheetViews>
  <sheetFormatPr defaultColWidth="8.88671875" defaultRowHeight="14.4" x14ac:dyDescent="0.3"/>
  <cols>
    <col min="1" max="1" width="43.88671875" customWidth="1"/>
    <col min="2" max="2" width="7.6640625" customWidth="1"/>
    <col min="3" max="3" width="8.109375" style="20" customWidth="1"/>
    <col min="4" max="5" width="7.6640625" customWidth="1"/>
    <col min="6" max="6" width="10.33203125" customWidth="1"/>
    <col min="7" max="9" width="7.6640625" customWidth="1"/>
    <col min="10" max="10" width="11.5546875" style="1" bestFit="1" customWidth="1"/>
    <col min="11" max="11" width="10.44140625" customWidth="1"/>
    <col min="12" max="12" width="11.33203125" customWidth="1"/>
    <col min="13" max="13" width="12.33203125" bestFit="1" customWidth="1"/>
  </cols>
  <sheetData>
    <row r="1" spans="1:13" ht="18" x14ac:dyDescent="0.35">
      <c r="A1" s="142" t="s">
        <v>151</v>
      </c>
      <c r="B1" s="142"/>
      <c r="C1" s="142"/>
      <c r="D1" s="142"/>
      <c r="E1" s="142"/>
      <c r="F1" s="142"/>
    </row>
    <row r="2" spans="1:13" x14ac:dyDescent="0.3">
      <c r="A2" s="28"/>
      <c r="B2" s="2"/>
      <c r="C2" s="16"/>
      <c r="D2" s="2"/>
      <c r="E2" s="2"/>
      <c r="F2" s="2"/>
    </row>
    <row r="3" spans="1:13" ht="18" x14ac:dyDescent="0.3">
      <c r="A3" s="143" t="s">
        <v>94</v>
      </c>
      <c r="B3" s="143"/>
      <c r="C3" s="143"/>
      <c r="D3" s="143"/>
      <c r="E3" s="143"/>
      <c r="F3" s="143"/>
    </row>
    <row r="4" spans="1:13" x14ac:dyDescent="0.3">
      <c r="A4" s="3"/>
      <c r="B4" s="2"/>
      <c r="C4" s="16"/>
      <c r="D4" s="2"/>
      <c r="E4" s="2"/>
      <c r="F4" s="2"/>
      <c r="J4" s="4"/>
    </row>
    <row r="5" spans="1:13" x14ac:dyDescent="0.3">
      <c r="A5" s="45" t="s">
        <v>0</v>
      </c>
      <c r="B5" s="144"/>
      <c r="C5" s="144"/>
      <c r="D5" s="144"/>
      <c r="E5" s="144"/>
      <c r="F5" s="145" t="s">
        <v>52</v>
      </c>
      <c r="G5" s="146"/>
      <c r="H5" s="146"/>
      <c r="I5" s="117" t="s">
        <v>147</v>
      </c>
      <c r="J5" s="118"/>
      <c r="K5" s="118"/>
      <c r="L5" s="118"/>
    </row>
    <row r="6" spans="1:13" ht="15" customHeight="1" x14ac:dyDescent="0.3">
      <c r="A6" s="46" t="s">
        <v>1</v>
      </c>
      <c r="B6" s="119"/>
      <c r="C6" s="120"/>
      <c r="D6" s="120"/>
      <c r="E6" s="120"/>
      <c r="F6" s="121" t="s">
        <v>31</v>
      </c>
      <c r="G6" s="121"/>
      <c r="H6" s="121"/>
      <c r="I6" s="121"/>
      <c r="J6" s="121"/>
      <c r="K6" s="121"/>
      <c r="L6" s="121"/>
    </row>
    <row r="7" spans="1:13" x14ac:dyDescent="0.3">
      <c r="A7" s="46" t="s">
        <v>5</v>
      </c>
      <c r="B7" s="119"/>
      <c r="C7" s="120"/>
      <c r="D7" s="120"/>
      <c r="E7" s="120"/>
      <c r="F7" s="121"/>
      <c r="G7" s="121"/>
      <c r="H7" s="121"/>
      <c r="I7" s="121"/>
      <c r="J7" s="121"/>
      <c r="K7" s="121"/>
      <c r="L7" s="121"/>
    </row>
    <row r="8" spans="1:13" ht="21.75" customHeight="1" x14ac:dyDescent="0.3">
      <c r="A8" s="47" t="s">
        <v>2</v>
      </c>
      <c r="B8" s="119"/>
      <c r="C8" s="120"/>
      <c r="D8" s="120"/>
      <c r="E8" s="120"/>
      <c r="F8" s="121"/>
      <c r="G8" s="121"/>
      <c r="H8" s="121"/>
      <c r="I8" s="121"/>
      <c r="J8" s="121"/>
      <c r="K8" s="121"/>
      <c r="L8" s="121"/>
    </row>
    <row r="9" spans="1:13" ht="15.9" customHeight="1" x14ac:dyDescent="0.3">
      <c r="A9" s="46" t="s">
        <v>3</v>
      </c>
      <c r="B9" s="119"/>
      <c r="C9" s="120"/>
      <c r="D9" s="120"/>
      <c r="E9" s="120"/>
      <c r="F9" s="148" t="s">
        <v>46</v>
      </c>
      <c r="G9" s="148"/>
      <c r="H9" s="148"/>
      <c r="I9" s="148"/>
      <c r="J9" s="148"/>
      <c r="K9" s="148"/>
      <c r="L9" s="148"/>
    </row>
    <row r="10" spans="1:13" ht="31.5" customHeight="1" x14ac:dyDescent="0.3">
      <c r="A10" s="45" t="s">
        <v>4</v>
      </c>
      <c r="B10" s="191"/>
      <c r="C10" s="192"/>
      <c r="D10" s="192"/>
      <c r="E10" s="192"/>
      <c r="F10" s="148"/>
      <c r="G10" s="148"/>
      <c r="H10" s="148"/>
      <c r="I10" s="148"/>
      <c r="J10" s="148"/>
      <c r="K10" s="148"/>
      <c r="L10" s="148"/>
    </row>
    <row r="11" spans="1:13" ht="17.100000000000001" customHeight="1" x14ac:dyDescent="0.3">
      <c r="A11" s="46" t="s">
        <v>49</v>
      </c>
      <c r="B11" s="149"/>
      <c r="C11" s="149"/>
      <c r="D11" s="149"/>
      <c r="E11" s="149"/>
      <c r="F11" s="126" t="s">
        <v>50</v>
      </c>
      <c r="G11" s="126"/>
      <c r="H11" s="126"/>
      <c r="I11" s="127"/>
      <c r="J11" s="127"/>
      <c r="K11" s="127"/>
      <c r="L11" s="127"/>
    </row>
    <row r="12" spans="1:13" ht="32.25" customHeight="1" x14ac:dyDescent="0.3">
      <c r="A12" s="44" t="s">
        <v>41</v>
      </c>
      <c r="B12" s="147" t="s">
        <v>116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21" customHeight="1" x14ac:dyDescent="0.3">
      <c r="A13" s="44" t="s">
        <v>42</v>
      </c>
      <c r="B13" s="147" t="s">
        <v>117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ht="37.5" customHeight="1" x14ac:dyDescent="0.3">
      <c r="A14" s="44" t="s">
        <v>53</v>
      </c>
      <c r="B14" s="147" t="s">
        <v>118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9.5" customHeight="1" x14ac:dyDescent="0.3">
      <c r="A15" s="44" t="s">
        <v>43</v>
      </c>
      <c r="B15" s="147" t="s">
        <v>119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</row>
    <row r="17" spans="1:13" x14ac:dyDescent="0.3">
      <c r="A17" s="34" t="s">
        <v>150</v>
      </c>
      <c r="B17" s="122"/>
      <c r="C17" s="122"/>
      <c r="D17" s="122"/>
      <c r="E17" s="122"/>
      <c r="F17" s="122"/>
      <c r="G17" s="122"/>
      <c r="H17" s="122"/>
      <c r="I17" s="122"/>
      <c r="J17" s="5"/>
      <c r="K17" s="21"/>
      <c r="L17" s="21" t="s">
        <v>21</v>
      </c>
      <c r="M17" s="5" t="s">
        <v>22</v>
      </c>
    </row>
    <row r="18" spans="1:13" x14ac:dyDescent="0.3">
      <c r="A18" s="6" t="s">
        <v>6</v>
      </c>
      <c r="B18" s="7" t="s">
        <v>7</v>
      </c>
      <c r="C18" s="17" t="s">
        <v>8</v>
      </c>
      <c r="D18" s="7" t="s">
        <v>9</v>
      </c>
      <c r="E18" s="7" t="s">
        <v>10</v>
      </c>
      <c r="F18" s="7" t="s">
        <v>15</v>
      </c>
      <c r="G18" s="7" t="s">
        <v>16</v>
      </c>
      <c r="H18" s="11" t="s">
        <v>121</v>
      </c>
      <c r="I18" s="11"/>
      <c r="J18" s="6"/>
      <c r="K18" s="8">
        <v>10.3</v>
      </c>
      <c r="L18" s="13"/>
      <c r="M18" s="37">
        <f>L19*K18</f>
        <v>0</v>
      </c>
    </row>
    <row r="19" spans="1:13" x14ac:dyDescent="0.3">
      <c r="A19" s="6" t="s">
        <v>120</v>
      </c>
      <c r="B19" s="7"/>
      <c r="C19" s="40"/>
      <c r="D19" s="7"/>
      <c r="E19" s="7"/>
      <c r="F19" s="7"/>
      <c r="G19" s="7"/>
      <c r="H19" s="6"/>
      <c r="I19" s="6"/>
      <c r="J19" s="6"/>
      <c r="K19" s="27"/>
      <c r="L19" s="6">
        <f>SUM(B19:J19)</f>
        <v>0</v>
      </c>
      <c r="M19" s="6"/>
    </row>
    <row r="20" spans="1:13" x14ac:dyDescent="0.3">
      <c r="A20" s="9"/>
      <c r="B20" s="9"/>
      <c r="C20" s="18"/>
      <c r="D20" s="9"/>
      <c r="E20" s="9"/>
      <c r="F20" s="9"/>
      <c r="G20" s="9"/>
      <c r="H20" s="9"/>
      <c r="I20" s="9"/>
      <c r="J20" s="9"/>
      <c r="K20" s="10"/>
      <c r="L20" s="10"/>
      <c r="M20" s="10"/>
    </row>
    <row r="21" spans="1:13" x14ac:dyDescent="0.3">
      <c r="A21" s="6" t="s">
        <v>14</v>
      </c>
      <c r="B21" s="7" t="s">
        <v>7</v>
      </c>
      <c r="C21" s="17" t="s">
        <v>8</v>
      </c>
      <c r="D21" s="7" t="s">
        <v>9</v>
      </c>
      <c r="E21" s="7" t="s">
        <v>10</v>
      </c>
      <c r="F21" s="7" t="s">
        <v>15</v>
      </c>
      <c r="G21" s="7" t="s">
        <v>17</v>
      </c>
      <c r="H21" s="11" t="s">
        <v>121</v>
      </c>
      <c r="I21" s="11" t="s">
        <v>122</v>
      </c>
      <c r="J21" s="6"/>
      <c r="K21" s="8">
        <v>10.3</v>
      </c>
      <c r="L21" s="14"/>
      <c r="M21" s="37">
        <f>L22*K21</f>
        <v>0</v>
      </c>
    </row>
    <row r="22" spans="1:13" x14ac:dyDescent="0.3">
      <c r="A22" s="6" t="s">
        <v>120</v>
      </c>
      <c r="B22" s="6"/>
      <c r="C22" s="41"/>
      <c r="D22" s="6"/>
      <c r="E22" s="6"/>
      <c r="F22" s="6"/>
      <c r="G22" s="6"/>
      <c r="H22" s="6"/>
      <c r="I22" s="6"/>
      <c r="J22" s="6"/>
      <c r="K22" s="8"/>
      <c r="L22" s="6">
        <f>SUM(B22:J22)</f>
        <v>0</v>
      </c>
      <c r="M22" s="6"/>
    </row>
    <row r="23" spans="1:13" x14ac:dyDescent="0.3">
      <c r="A23" s="9"/>
      <c r="B23" s="9"/>
      <c r="C23" s="18"/>
      <c r="D23" s="9"/>
      <c r="E23" s="9"/>
      <c r="F23" s="9"/>
      <c r="G23" s="9"/>
      <c r="H23" s="9"/>
      <c r="I23" s="9"/>
      <c r="J23" s="10"/>
      <c r="K23" s="10"/>
      <c r="L23" s="10"/>
      <c r="M23" s="10"/>
    </row>
    <row r="24" spans="1:13" x14ac:dyDescent="0.3">
      <c r="A24" s="6" t="s">
        <v>11</v>
      </c>
      <c r="B24" s="11">
        <v>30</v>
      </c>
      <c r="C24" s="11">
        <v>32</v>
      </c>
      <c r="D24" s="27">
        <v>34</v>
      </c>
      <c r="E24" s="11">
        <v>36</v>
      </c>
      <c r="F24" s="11">
        <v>38</v>
      </c>
      <c r="G24" s="11">
        <v>40</v>
      </c>
      <c r="H24" s="11">
        <v>42</v>
      </c>
      <c r="I24" s="11">
        <v>44</v>
      </c>
      <c r="J24" s="11">
        <v>46</v>
      </c>
      <c r="K24" s="8">
        <v>9</v>
      </c>
      <c r="L24" s="14"/>
      <c r="M24" s="37">
        <f>SUM(L25*K24)</f>
        <v>0</v>
      </c>
    </row>
    <row r="25" spans="1:13" x14ac:dyDescent="0.3">
      <c r="A25" s="6"/>
      <c r="B25" s="11"/>
      <c r="C25" s="27"/>
      <c r="D25" s="11"/>
      <c r="E25" s="11"/>
      <c r="F25" s="11"/>
      <c r="G25" s="11"/>
      <c r="H25" s="11"/>
      <c r="I25" s="11"/>
      <c r="J25" s="27"/>
      <c r="K25" s="6"/>
      <c r="L25" s="6">
        <f>SUM(B25:J25)</f>
        <v>0</v>
      </c>
      <c r="M25" s="6"/>
    </row>
    <row r="26" spans="1:13" x14ac:dyDescent="0.3">
      <c r="A26" s="9"/>
      <c r="B26" s="9"/>
      <c r="C26" s="18"/>
      <c r="D26" s="9"/>
      <c r="E26" s="9"/>
      <c r="F26" s="9"/>
      <c r="G26" s="9"/>
      <c r="H26" s="9"/>
      <c r="I26" s="9"/>
      <c r="J26" s="10"/>
      <c r="K26" s="10"/>
      <c r="L26" s="10"/>
      <c r="M26" s="10"/>
    </row>
    <row r="27" spans="1:13" x14ac:dyDescent="0.3">
      <c r="A27" s="6" t="s">
        <v>18</v>
      </c>
      <c r="B27" s="11" t="s">
        <v>8</v>
      </c>
      <c r="C27" s="8" t="s">
        <v>9</v>
      </c>
      <c r="D27" s="11" t="s">
        <v>10</v>
      </c>
      <c r="E27" s="6"/>
      <c r="F27" s="6"/>
      <c r="G27" s="6"/>
      <c r="H27" s="6"/>
      <c r="I27" s="6"/>
      <c r="J27" s="6"/>
      <c r="K27" s="8">
        <v>6.7</v>
      </c>
      <c r="L27" s="14"/>
      <c r="M27" s="37">
        <f>SUM(L28*K27)</f>
        <v>0</v>
      </c>
    </row>
    <row r="28" spans="1:13" x14ac:dyDescent="0.3">
      <c r="A28" s="6"/>
      <c r="B28" s="11"/>
      <c r="C28" s="27"/>
      <c r="D28" s="11"/>
      <c r="E28" s="6"/>
      <c r="F28" s="6"/>
      <c r="G28" s="6"/>
      <c r="H28" s="6"/>
      <c r="I28" s="6"/>
      <c r="J28" s="6"/>
      <c r="K28" s="8"/>
      <c r="L28" s="6">
        <f>SUM(B28:D28)</f>
        <v>0</v>
      </c>
      <c r="M28" s="38"/>
    </row>
    <row r="29" spans="1:13" x14ac:dyDescent="0.3">
      <c r="A29" s="9"/>
      <c r="B29" s="9"/>
      <c r="C29" s="18"/>
      <c r="D29" s="9"/>
      <c r="E29" s="9"/>
      <c r="F29" s="9"/>
      <c r="G29" s="9"/>
      <c r="H29" s="9"/>
      <c r="I29" s="9"/>
      <c r="J29" s="9"/>
      <c r="K29" s="10"/>
      <c r="L29" s="10"/>
      <c r="M29" s="10"/>
    </row>
    <row r="30" spans="1:13" x14ac:dyDescent="0.3">
      <c r="A30" s="6" t="s">
        <v>12</v>
      </c>
      <c r="B30" s="123"/>
      <c r="C30" s="26"/>
      <c r="J30"/>
      <c r="K30" s="8">
        <v>3.7</v>
      </c>
      <c r="L30" s="14"/>
      <c r="M30" s="37">
        <f>SUM(L31*K30)</f>
        <v>0</v>
      </c>
    </row>
    <row r="31" spans="1:13" x14ac:dyDescent="0.3">
      <c r="A31" s="6"/>
      <c r="B31" s="123"/>
      <c r="C31" s="26"/>
      <c r="J31"/>
      <c r="K31" s="8"/>
      <c r="L31" s="6">
        <f>B30</f>
        <v>0</v>
      </c>
      <c r="M31" s="6"/>
    </row>
    <row r="32" spans="1:13" x14ac:dyDescent="0.3">
      <c r="A32" s="9"/>
      <c r="B32" s="9"/>
      <c r="C32" s="18"/>
      <c r="D32" s="9"/>
      <c r="E32" s="9"/>
      <c r="F32" s="9"/>
      <c r="G32" s="9"/>
      <c r="H32" s="9"/>
      <c r="I32" s="9"/>
      <c r="J32" s="9"/>
      <c r="K32" s="10"/>
      <c r="L32" s="10"/>
      <c r="M32" s="10"/>
    </row>
    <row r="33" spans="1:13" x14ac:dyDescent="0.3">
      <c r="A33" s="6" t="s">
        <v>19</v>
      </c>
      <c r="B33" s="11" t="s">
        <v>35</v>
      </c>
      <c r="C33" s="11" t="s">
        <v>36</v>
      </c>
      <c r="D33" s="11" t="s">
        <v>37</v>
      </c>
      <c r="E33" s="11" t="s">
        <v>38</v>
      </c>
      <c r="F33" s="11" t="s">
        <v>106</v>
      </c>
      <c r="G33" s="11" t="s">
        <v>105</v>
      </c>
      <c r="J33"/>
      <c r="K33" s="8">
        <v>1.3</v>
      </c>
      <c r="L33" s="14"/>
      <c r="M33" s="37">
        <f>SUM(L34*K33)</f>
        <v>0</v>
      </c>
    </row>
    <row r="34" spans="1:13" x14ac:dyDescent="0.3">
      <c r="A34" s="6"/>
      <c r="B34" s="6"/>
      <c r="C34" s="6"/>
      <c r="D34" s="6"/>
      <c r="E34" s="6"/>
      <c r="F34" s="6"/>
      <c r="G34" s="6"/>
      <c r="J34"/>
      <c r="K34" s="8"/>
      <c r="L34" s="6">
        <f>SUM(B34:G34)</f>
        <v>0</v>
      </c>
      <c r="M34" s="6"/>
    </row>
    <row r="35" spans="1:13" x14ac:dyDescent="0.3">
      <c r="A35" s="9"/>
      <c r="B35" s="9"/>
      <c r="C35" s="18"/>
      <c r="D35" s="9"/>
      <c r="E35" s="9"/>
      <c r="F35" s="9"/>
      <c r="G35" s="9"/>
      <c r="H35" s="9"/>
      <c r="I35" s="9"/>
      <c r="J35" s="9"/>
      <c r="K35" s="10"/>
      <c r="L35" s="10"/>
      <c r="M35" s="10"/>
    </row>
    <row r="36" spans="1:13" x14ac:dyDescent="0.3">
      <c r="A36" s="6" t="s">
        <v>20</v>
      </c>
      <c r="B36" s="124"/>
      <c r="C36" s="26"/>
      <c r="J36"/>
      <c r="K36" s="8">
        <v>1.2</v>
      </c>
      <c r="L36" s="14"/>
      <c r="M36" s="37">
        <f>SUM(L37*K36)</f>
        <v>0</v>
      </c>
    </row>
    <row r="37" spans="1:13" x14ac:dyDescent="0.3">
      <c r="A37" s="6"/>
      <c r="B37" s="125"/>
      <c r="C37" s="26"/>
      <c r="J37"/>
      <c r="K37" s="8"/>
      <c r="L37" s="6">
        <f>B36</f>
        <v>0</v>
      </c>
      <c r="M37" s="6"/>
    </row>
    <row r="38" spans="1:13" x14ac:dyDescent="0.3">
      <c r="A38" s="9"/>
      <c r="B38" s="9"/>
      <c r="C38" s="18"/>
      <c r="D38" s="9"/>
      <c r="E38" s="9"/>
      <c r="F38" s="9"/>
      <c r="G38" s="9"/>
      <c r="H38" s="9"/>
      <c r="I38" s="9"/>
      <c r="J38" s="9"/>
      <c r="K38" s="10"/>
      <c r="L38" s="10"/>
      <c r="M38" s="10"/>
    </row>
    <row r="39" spans="1:13" ht="18.600000000000001" customHeight="1" x14ac:dyDescent="0.35">
      <c r="A39" s="137" t="s">
        <v>92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2"/>
    </row>
    <row r="40" spans="1:13" x14ac:dyDescent="0.3">
      <c r="A40" s="131" t="s">
        <v>140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3"/>
    </row>
    <row r="41" spans="1:13" x14ac:dyDescent="0.3">
      <c r="A41" s="131" t="s">
        <v>93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4"/>
    </row>
    <row r="42" spans="1:13" ht="15" customHeight="1" thickBot="1" x14ac:dyDescent="0.35">
      <c r="J42"/>
      <c r="M42" s="1"/>
    </row>
    <row r="43" spans="1:13" ht="18.600000000000001" customHeight="1" x14ac:dyDescent="0.35">
      <c r="A43" s="12" t="s">
        <v>13</v>
      </c>
      <c r="B43" s="12"/>
      <c r="C43" s="12"/>
      <c r="D43" s="12"/>
      <c r="E43" s="12"/>
      <c r="F43" s="12"/>
      <c r="G43" s="12"/>
      <c r="H43" s="12"/>
      <c r="I43" s="12"/>
      <c r="J43" s="135">
        <f>SUM(K18:K36)</f>
        <v>42.500000000000007</v>
      </c>
      <c r="K43" s="136"/>
      <c r="L43" s="130" t="s">
        <v>107</v>
      </c>
      <c r="M43" s="128">
        <f>SUM(M18:M40)</f>
        <v>0</v>
      </c>
    </row>
    <row r="44" spans="1:13" ht="18.899999999999999" customHeight="1" thickBot="1" x14ac:dyDescent="0.4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36"/>
      <c r="K44" s="136"/>
      <c r="L44" s="130"/>
      <c r="M44" s="129"/>
    </row>
    <row r="46" spans="1:13" ht="21" customHeight="1" x14ac:dyDescent="0.4">
      <c r="A46" s="141" t="s">
        <v>23</v>
      </c>
      <c r="B46" s="127"/>
      <c r="C46" s="127"/>
      <c r="F46" s="54"/>
      <c r="G46" s="54"/>
      <c r="H46" s="54"/>
      <c r="I46" s="54"/>
      <c r="J46" s="54"/>
      <c r="K46" s="54"/>
      <c r="L46" s="54"/>
    </row>
    <row r="47" spans="1:13" x14ac:dyDescent="0.3">
      <c r="A47" s="42" t="s">
        <v>115</v>
      </c>
      <c r="B47" s="43"/>
      <c r="C47" s="55">
        <v>6.5</v>
      </c>
      <c r="D47" s="56"/>
      <c r="E47" s="53"/>
      <c r="J47" s="23"/>
    </row>
    <row r="48" spans="1:13" x14ac:dyDescent="0.3">
      <c r="A48" s="42" t="s">
        <v>136</v>
      </c>
      <c r="B48" s="43"/>
      <c r="C48" s="55">
        <v>10</v>
      </c>
      <c r="D48" s="56"/>
      <c r="E48" s="53"/>
      <c r="J48" s="23"/>
    </row>
    <row r="49" spans="1:11" x14ac:dyDescent="0.3">
      <c r="A49" s="42" t="s">
        <v>137</v>
      </c>
      <c r="B49" s="43"/>
      <c r="C49" s="55">
        <v>15</v>
      </c>
      <c r="D49" s="56"/>
      <c r="E49" s="53"/>
      <c r="J49" s="23"/>
    </row>
    <row r="50" spans="1:11" x14ac:dyDescent="0.3">
      <c r="A50" s="42" t="s">
        <v>134</v>
      </c>
      <c r="B50" s="43"/>
      <c r="C50" s="55">
        <v>20</v>
      </c>
      <c r="D50" s="56"/>
      <c r="E50" s="53"/>
      <c r="J50" s="23"/>
    </row>
    <row r="52" spans="1:11" x14ac:dyDescent="0.3">
      <c r="A52" t="s">
        <v>54</v>
      </c>
      <c r="C52"/>
    </row>
    <row r="53" spans="1:11" x14ac:dyDescent="0.3">
      <c r="A53" s="35" t="s">
        <v>55</v>
      </c>
      <c r="B53" s="138"/>
      <c r="C53" s="139"/>
      <c r="D53" s="139"/>
      <c r="E53" s="139"/>
      <c r="F53" s="139"/>
      <c r="G53" s="139"/>
      <c r="H53" s="139"/>
      <c r="I53" s="139"/>
      <c r="J53" s="139"/>
      <c r="K53" s="140"/>
    </row>
    <row r="54" spans="1:11" ht="42.9" customHeight="1" x14ac:dyDescent="0.3">
      <c r="A54" s="36" t="s">
        <v>56</v>
      </c>
      <c r="B54" s="138"/>
      <c r="C54" s="139"/>
      <c r="D54" s="139"/>
      <c r="E54" s="139"/>
      <c r="F54" s="139"/>
      <c r="G54" s="139"/>
      <c r="H54" s="139"/>
      <c r="I54" s="139"/>
      <c r="J54" s="139"/>
      <c r="K54" s="140"/>
    </row>
    <row r="56" spans="1:11" x14ac:dyDescent="0.3">
      <c r="A56" t="s">
        <v>95</v>
      </c>
    </row>
    <row r="57" spans="1:11" x14ac:dyDescent="0.3">
      <c r="A57" t="s">
        <v>96</v>
      </c>
    </row>
    <row r="58" spans="1:11" x14ac:dyDescent="0.3">
      <c r="A58" t="s">
        <v>97</v>
      </c>
    </row>
  </sheetData>
  <mergeCells count="32">
    <mergeCell ref="B53:K53"/>
    <mergeCell ref="B54:K54"/>
    <mergeCell ref="A46:C46"/>
    <mergeCell ref="A1:F1"/>
    <mergeCell ref="A3:F3"/>
    <mergeCell ref="B5:E5"/>
    <mergeCell ref="F5:H5"/>
    <mergeCell ref="B15:M15"/>
    <mergeCell ref="B14:M14"/>
    <mergeCell ref="B13:M13"/>
    <mergeCell ref="B12:M12"/>
    <mergeCell ref="B9:E9"/>
    <mergeCell ref="F9:L10"/>
    <mergeCell ref="B10:E10"/>
    <mergeCell ref="B11:E11"/>
    <mergeCell ref="M43:M44"/>
    <mergeCell ref="L43:L44"/>
    <mergeCell ref="A41:L41"/>
    <mergeCell ref="M39:M41"/>
    <mergeCell ref="J43:K44"/>
    <mergeCell ref="A39:L39"/>
    <mergeCell ref="A40:L40"/>
    <mergeCell ref="B17:I17"/>
    <mergeCell ref="B30:B31"/>
    <mergeCell ref="B36:B37"/>
    <mergeCell ref="F11:H11"/>
    <mergeCell ref="I11:L11"/>
    <mergeCell ref="I5:L5"/>
    <mergeCell ref="B6:E6"/>
    <mergeCell ref="F6:L8"/>
    <mergeCell ref="B7:E7"/>
    <mergeCell ref="B8:E8"/>
  </mergeCells>
  <dataValidations count="3">
    <dataValidation type="list" allowBlank="1" showInputMessage="1" showErrorMessage="1" sqref="B8:E8" xr:uid="{0FCE6FD5-67D4-654D-BFFD-AEE7E5A9CF45}">
      <formula1>"IFASS, Bank Transfer, Cash, Cheque, Others"</formula1>
    </dataValidation>
    <dataValidation type="list" allowBlank="1" showInputMessage="1" showErrorMessage="1" sqref="B11:E11" xr:uid="{8C9A79B7-8D54-7D42-BEBA-CC548F0FB383}">
      <formula1>"Delivery, Self-Collection"</formula1>
    </dataValidation>
    <dataValidation type="list" allowBlank="1" showInputMessage="1" showErrorMessage="1" sqref="M39:M41" xr:uid="{D87DD00E-582D-41CB-BB5E-A43253F46E4B}">
      <formula1>"$6.50,$10,$15,$20"</formula1>
    </dataValidation>
  </dataValidations>
  <printOptions horizontalCentered="1"/>
  <pageMargins left="0.51181102362204722" right="0.51181102362204722" top="0.55118110236220474" bottom="0.35433070866141736" header="0" footer="0.19685039370078741"/>
  <pageSetup paperSize="9" scale="78" fitToHeight="2" orientation="landscape" r:id="rId1"/>
  <headerFooter>
    <oddFooter>&amp;LUpdated 23 Apr 2023</oddFooter>
  </headerFooter>
  <rowBreaks count="1" manualBreakCount="1">
    <brk id="2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8E4E-BE74-49BB-B50A-2017F9321CF2}">
  <dimension ref="A1:J19"/>
  <sheetViews>
    <sheetView workbookViewId="0">
      <selection activeCell="J14" sqref="J14"/>
    </sheetView>
  </sheetViews>
  <sheetFormatPr defaultRowHeight="14.4" x14ac:dyDescent="0.3"/>
  <cols>
    <col min="1" max="1" width="22.109375" bestFit="1" customWidth="1"/>
  </cols>
  <sheetData>
    <row r="1" spans="1:10" ht="18" x14ac:dyDescent="0.35">
      <c r="A1" s="137" t="s">
        <v>32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6" x14ac:dyDescent="0.3">
      <c r="A2" s="48" t="s">
        <v>152</v>
      </c>
      <c r="B2" s="115">
        <v>30</v>
      </c>
      <c r="C2" s="115">
        <v>32</v>
      </c>
      <c r="D2" s="115">
        <v>34</v>
      </c>
      <c r="E2" s="115">
        <v>36</v>
      </c>
      <c r="F2" s="115">
        <v>38</v>
      </c>
      <c r="G2" s="115">
        <v>40</v>
      </c>
      <c r="H2" s="115">
        <v>42</v>
      </c>
      <c r="I2" s="115">
        <v>44</v>
      </c>
      <c r="J2" s="115">
        <v>46</v>
      </c>
    </row>
    <row r="3" spans="1:10" ht="15.6" x14ac:dyDescent="0.3">
      <c r="A3" s="116" t="s">
        <v>153</v>
      </c>
      <c r="B3" s="185">
        <v>6.75</v>
      </c>
      <c r="C3" s="185">
        <v>7.25</v>
      </c>
      <c r="D3" s="185">
        <v>7.75</v>
      </c>
      <c r="E3" s="186">
        <v>8.25</v>
      </c>
      <c r="F3" s="186">
        <v>8.75</v>
      </c>
      <c r="G3" s="185">
        <v>9.25</v>
      </c>
      <c r="H3" s="187">
        <v>9.75</v>
      </c>
      <c r="I3" s="185">
        <v>10.25</v>
      </c>
      <c r="J3" s="185">
        <v>10.75</v>
      </c>
    </row>
    <row r="4" spans="1:10" ht="15.6" x14ac:dyDescent="0.3">
      <c r="A4" s="116" t="s">
        <v>154</v>
      </c>
      <c r="B4" s="185">
        <v>21</v>
      </c>
      <c r="C4" s="185">
        <v>22.5</v>
      </c>
      <c r="D4" s="185">
        <v>24</v>
      </c>
      <c r="E4" s="185">
        <v>26.5</v>
      </c>
      <c r="F4" s="188">
        <v>27.5</v>
      </c>
      <c r="G4" s="186">
        <v>28.5</v>
      </c>
      <c r="H4" s="185">
        <v>29.5</v>
      </c>
      <c r="I4" s="185">
        <v>30.5</v>
      </c>
      <c r="J4" s="185">
        <v>31.5</v>
      </c>
    </row>
    <row r="5" spans="1:10" ht="15.6" x14ac:dyDescent="0.3">
      <c r="A5" s="116" t="s">
        <v>155</v>
      </c>
      <c r="B5" s="185">
        <v>15.25</v>
      </c>
      <c r="C5" s="185">
        <v>15.5</v>
      </c>
      <c r="D5" s="189">
        <v>15.75</v>
      </c>
      <c r="E5" s="190">
        <v>16</v>
      </c>
      <c r="F5" s="185">
        <v>16.25</v>
      </c>
      <c r="G5" s="186">
        <v>16.5</v>
      </c>
      <c r="H5" s="185">
        <v>16.75</v>
      </c>
      <c r="I5" s="185">
        <v>17</v>
      </c>
      <c r="J5" s="185">
        <v>17.25</v>
      </c>
    </row>
    <row r="6" spans="1:10" x14ac:dyDescent="0.3">
      <c r="F6" s="114"/>
    </row>
    <row r="8" spans="1:10" ht="18" x14ac:dyDescent="0.35">
      <c r="A8" s="137" t="s">
        <v>156</v>
      </c>
      <c r="B8" s="137"/>
      <c r="C8" s="137"/>
      <c r="D8" s="137"/>
      <c r="E8" s="137"/>
      <c r="F8" s="137"/>
      <c r="G8" s="137"/>
      <c r="H8" s="137"/>
      <c r="I8" s="137"/>
    </row>
    <row r="9" spans="1:10" ht="15.6" x14ac:dyDescent="0.3">
      <c r="A9" s="48" t="s">
        <v>157</v>
      </c>
      <c r="B9" s="115" t="s">
        <v>7</v>
      </c>
      <c r="C9" s="115" t="s">
        <v>8</v>
      </c>
      <c r="D9" s="115" t="s">
        <v>9</v>
      </c>
      <c r="E9" s="115" t="s">
        <v>10</v>
      </c>
      <c r="F9" s="115" t="s">
        <v>15</v>
      </c>
      <c r="G9" s="115" t="s">
        <v>16</v>
      </c>
      <c r="H9" s="115" t="s">
        <v>121</v>
      </c>
      <c r="I9" s="115" t="s">
        <v>122</v>
      </c>
    </row>
    <row r="10" spans="1:10" ht="15.6" x14ac:dyDescent="0.3">
      <c r="A10" s="116" t="s">
        <v>158</v>
      </c>
      <c r="B10" s="185">
        <v>30</v>
      </c>
      <c r="C10" s="185">
        <v>32.5</v>
      </c>
      <c r="D10" s="185">
        <v>35</v>
      </c>
      <c r="E10" s="185">
        <v>37.5</v>
      </c>
      <c r="F10" s="185">
        <v>40</v>
      </c>
      <c r="G10" s="185">
        <v>42.5</v>
      </c>
      <c r="H10" s="185">
        <v>45</v>
      </c>
      <c r="I10" s="185">
        <v>47.5</v>
      </c>
    </row>
    <row r="11" spans="1:10" ht="15.6" x14ac:dyDescent="0.3">
      <c r="A11" s="116" t="s">
        <v>154</v>
      </c>
      <c r="B11" s="185">
        <v>41</v>
      </c>
      <c r="C11" s="185">
        <v>42.5</v>
      </c>
      <c r="D11" s="185">
        <v>44</v>
      </c>
      <c r="E11" s="185">
        <v>45.5</v>
      </c>
      <c r="F11" s="185">
        <v>47</v>
      </c>
      <c r="G11" s="185">
        <v>48.5</v>
      </c>
      <c r="H11" s="185">
        <v>50</v>
      </c>
      <c r="I11" s="185">
        <v>51.5</v>
      </c>
    </row>
    <row r="14" spans="1:10" ht="18" x14ac:dyDescent="0.35">
      <c r="A14" s="137" t="s">
        <v>33</v>
      </c>
      <c r="B14" s="137"/>
      <c r="C14" s="137"/>
      <c r="D14" s="137"/>
      <c r="E14" s="137"/>
      <c r="F14" s="137"/>
      <c r="G14" s="137"/>
      <c r="H14" s="137"/>
    </row>
    <row r="15" spans="1:10" ht="15.6" x14ac:dyDescent="0.3">
      <c r="A15" s="48" t="s">
        <v>157</v>
      </c>
      <c r="B15" s="115" t="s">
        <v>7</v>
      </c>
      <c r="C15" s="115" t="s">
        <v>8</v>
      </c>
      <c r="D15" s="115" t="s">
        <v>9</v>
      </c>
      <c r="E15" s="115" t="s">
        <v>10</v>
      </c>
      <c r="F15" s="115" t="s">
        <v>15</v>
      </c>
      <c r="G15" s="115" t="s">
        <v>16</v>
      </c>
      <c r="H15" s="115" t="s">
        <v>121</v>
      </c>
    </row>
    <row r="16" spans="1:10" ht="15.6" x14ac:dyDescent="0.3">
      <c r="A16" s="116" t="s">
        <v>159</v>
      </c>
      <c r="B16" s="185">
        <v>42</v>
      </c>
      <c r="C16" s="185">
        <v>44.5</v>
      </c>
      <c r="D16" s="185">
        <v>47</v>
      </c>
      <c r="E16" s="185">
        <v>49.5</v>
      </c>
      <c r="F16" s="185">
        <v>52</v>
      </c>
      <c r="G16" s="185">
        <v>54.5</v>
      </c>
      <c r="H16" s="185">
        <v>57</v>
      </c>
    </row>
    <row r="17" spans="1:8" ht="15.6" x14ac:dyDescent="0.3">
      <c r="A17" s="116" t="s">
        <v>160</v>
      </c>
      <c r="B17" s="185">
        <v>48</v>
      </c>
      <c r="C17" s="185">
        <v>50.5</v>
      </c>
      <c r="D17" s="185">
        <v>53</v>
      </c>
      <c r="E17" s="185">
        <v>55.5</v>
      </c>
      <c r="F17" s="185">
        <v>58</v>
      </c>
      <c r="G17" s="185">
        <v>60.5</v>
      </c>
      <c r="H17" s="185">
        <v>63</v>
      </c>
    </row>
    <row r="18" spans="1:8" ht="15.6" x14ac:dyDescent="0.3">
      <c r="A18" s="116" t="s">
        <v>161</v>
      </c>
      <c r="B18" s="185">
        <v>33.5</v>
      </c>
      <c r="C18" s="185">
        <v>36</v>
      </c>
      <c r="D18" s="185">
        <v>38.5</v>
      </c>
      <c r="E18" s="185">
        <v>41</v>
      </c>
      <c r="F18" s="185">
        <v>43.5</v>
      </c>
      <c r="G18" s="185">
        <v>46</v>
      </c>
      <c r="H18" s="185">
        <v>48.5</v>
      </c>
    </row>
    <row r="19" spans="1:8" ht="15.6" x14ac:dyDescent="0.3">
      <c r="A19" s="116" t="s">
        <v>162</v>
      </c>
      <c r="B19" s="185">
        <v>16</v>
      </c>
      <c r="C19" s="185">
        <v>17</v>
      </c>
      <c r="D19" s="185">
        <v>18</v>
      </c>
      <c r="E19" s="185">
        <v>19</v>
      </c>
      <c r="F19" s="185">
        <v>20</v>
      </c>
      <c r="G19" s="185">
        <v>21</v>
      </c>
      <c r="H19" s="185">
        <v>22</v>
      </c>
    </row>
  </sheetData>
  <mergeCells count="3">
    <mergeCell ref="A1:J1"/>
    <mergeCell ref="A8:I8"/>
    <mergeCell ref="A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2562-D8DF-184F-AC47-C6DE9B64D1E7}">
  <sheetPr>
    <tabColor rgb="FFFFFF00"/>
  </sheetPr>
  <dimension ref="A5:M30"/>
  <sheetViews>
    <sheetView topLeftCell="A11" workbookViewId="0">
      <selection activeCell="H17" sqref="H17"/>
    </sheetView>
  </sheetViews>
  <sheetFormatPr defaultColWidth="8.88671875" defaultRowHeight="14.4" x14ac:dyDescent="0.3"/>
  <cols>
    <col min="1" max="1" width="20.33203125" customWidth="1"/>
    <col min="2" max="3" width="11.33203125" customWidth="1"/>
    <col min="5" max="5" width="8.88671875" style="20"/>
    <col min="13" max="13" width="0" hidden="1" customWidth="1"/>
  </cols>
  <sheetData>
    <row r="5" spans="1:13" x14ac:dyDescent="0.3">
      <c r="C5" s="163" t="s">
        <v>98</v>
      </c>
      <c r="D5" s="164"/>
      <c r="E5" s="164"/>
      <c r="F5" s="164"/>
      <c r="G5" s="164"/>
      <c r="H5" s="164"/>
      <c r="I5" s="164"/>
      <c r="J5" s="164"/>
    </row>
    <row r="9" spans="1:13" ht="21" customHeight="1" x14ac:dyDescent="0.4">
      <c r="A9" s="141" t="s">
        <v>24</v>
      </c>
      <c r="B9" s="127"/>
      <c r="C9" s="127"/>
      <c r="D9" s="127"/>
      <c r="E9" s="127"/>
      <c r="F9" s="127"/>
      <c r="G9" s="152" t="s">
        <v>130</v>
      </c>
      <c r="H9" s="153"/>
      <c r="I9" s="153"/>
      <c r="J9" s="153"/>
      <c r="K9" s="154"/>
    </row>
    <row r="10" spans="1:13" ht="28.8" x14ac:dyDescent="0.3">
      <c r="A10" s="7" t="s">
        <v>25</v>
      </c>
      <c r="B10" s="7" t="s">
        <v>126</v>
      </c>
      <c r="C10" s="7" t="s">
        <v>125</v>
      </c>
      <c r="D10" s="52" t="s">
        <v>127</v>
      </c>
      <c r="E10" s="17" t="s">
        <v>128</v>
      </c>
      <c r="F10" s="22" t="s">
        <v>129</v>
      </c>
      <c r="G10" s="155"/>
      <c r="H10" s="156"/>
      <c r="I10" s="156"/>
      <c r="J10" s="156"/>
      <c r="K10" s="157"/>
    </row>
    <row r="11" spans="1:13" x14ac:dyDescent="0.3">
      <c r="A11" s="6"/>
      <c r="B11" s="6"/>
      <c r="C11" s="6"/>
      <c r="D11" s="6"/>
      <c r="E11" s="8">
        <v>1.5</v>
      </c>
      <c r="F11" s="17">
        <f>E11*D11</f>
        <v>0</v>
      </c>
      <c r="G11" s="155"/>
      <c r="H11" s="156"/>
      <c r="I11" s="156"/>
      <c r="J11" s="156"/>
      <c r="K11" s="157"/>
    </row>
    <row r="12" spans="1:13" x14ac:dyDescent="0.3">
      <c r="A12" s="6"/>
      <c r="B12" s="6"/>
      <c r="C12" s="6"/>
      <c r="D12" s="6"/>
      <c r="E12" s="19"/>
      <c r="F12" s="29"/>
      <c r="G12" s="155"/>
      <c r="H12" s="156"/>
      <c r="I12" s="156"/>
      <c r="J12" s="156"/>
      <c r="K12" s="157"/>
    </row>
    <row r="13" spans="1:13" x14ac:dyDescent="0.3">
      <c r="A13" s="24"/>
      <c r="B13" s="24"/>
      <c r="C13" s="24"/>
      <c r="D13" s="24"/>
      <c r="E13" s="25"/>
      <c r="F13" s="25"/>
      <c r="G13" s="158"/>
      <c r="H13" s="159"/>
      <c r="I13" s="159"/>
      <c r="J13" s="159"/>
      <c r="K13" s="160"/>
    </row>
    <row r="14" spans="1:13" x14ac:dyDescent="0.3">
      <c r="A14" s="165" t="s">
        <v>57</v>
      </c>
      <c r="B14" s="165"/>
      <c r="C14" s="165"/>
      <c r="D14" s="165"/>
      <c r="E14" s="50">
        <f>D11*E11</f>
        <v>0</v>
      </c>
      <c r="K14" s="23"/>
    </row>
    <row r="15" spans="1:13" x14ac:dyDescent="0.3">
      <c r="A15" s="165" t="s">
        <v>131</v>
      </c>
      <c r="B15" s="165"/>
      <c r="C15" s="165"/>
      <c r="D15" s="165"/>
      <c r="E15" s="50"/>
      <c r="F15" s="30"/>
      <c r="K15" s="1"/>
      <c r="M15" s="31">
        <v>6</v>
      </c>
    </row>
    <row r="16" spans="1:13" x14ac:dyDescent="0.3">
      <c r="A16" s="165" t="s">
        <v>111</v>
      </c>
      <c r="B16" s="165"/>
      <c r="C16" s="165"/>
      <c r="D16" s="165"/>
      <c r="E16" s="50">
        <f>E15+E14</f>
        <v>0</v>
      </c>
      <c r="F16" s="20"/>
      <c r="K16" s="1"/>
      <c r="M16" s="31"/>
    </row>
    <row r="17" spans="1:11" x14ac:dyDescent="0.3">
      <c r="F17" s="20"/>
      <c r="K17" s="1"/>
    </row>
    <row r="18" spans="1:11" x14ac:dyDescent="0.3">
      <c r="F18" s="20"/>
      <c r="K18" s="1"/>
    </row>
    <row r="19" spans="1:11" x14ac:dyDescent="0.3">
      <c r="A19" s="46" t="s">
        <v>1</v>
      </c>
      <c r="B19" s="127"/>
      <c r="C19" s="127"/>
      <c r="D19" s="127"/>
      <c r="E19" s="127"/>
      <c r="F19" s="127"/>
      <c r="G19" s="127"/>
    </row>
    <row r="20" spans="1:11" x14ac:dyDescent="0.3">
      <c r="A20" s="32" t="s">
        <v>27</v>
      </c>
      <c r="B20" s="127"/>
      <c r="C20" s="127"/>
      <c r="D20" s="127"/>
      <c r="E20" s="127"/>
      <c r="F20" s="127"/>
      <c r="G20" s="127"/>
    </row>
    <row r="21" spans="1:11" x14ac:dyDescent="0.3">
      <c r="A21" s="15"/>
    </row>
    <row r="22" spans="1:11" x14ac:dyDescent="0.3">
      <c r="A22" t="s">
        <v>54</v>
      </c>
      <c r="E22"/>
      <c r="J22" s="1"/>
    </row>
    <row r="23" spans="1:11" x14ac:dyDescent="0.3">
      <c r="A23" s="151" t="s">
        <v>55</v>
      </c>
      <c r="B23" s="151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1" x14ac:dyDescent="0.3">
      <c r="A24" s="161" t="s">
        <v>56</v>
      </c>
      <c r="B24" s="162"/>
      <c r="C24" s="138"/>
      <c r="D24" s="139"/>
      <c r="E24" s="139"/>
      <c r="F24" s="139"/>
      <c r="G24" s="139"/>
      <c r="H24" s="139"/>
      <c r="I24" s="139"/>
      <c r="J24" s="139"/>
      <c r="K24" s="140"/>
    </row>
    <row r="26" spans="1:11" x14ac:dyDescent="0.3">
      <c r="A26" s="15" t="s">
        <v>28</v>
      </c>
    </row>
    <row r="27" spans="1:11" ht="34.5" customHeight="1" x14ac:dyDescent="0.3">
      <c r="A27" s="150" t="s">
        <v>124</v>
      </c>
      <c r="B27" s="150"/>
      <c r="C27" s="150"/>
      <c r="D27" s="150"/>
      <c r="E27" s="150"/>
      <c r="F27" s="150"/>
      <c r="G27" s="150"/>
      <c r="H27" s="150"/>
      <c r="I27" s="51"/>
      <c r="J27" s="51"/>
      <c r="K27" s="51"/>
    </row>
    <row r="28" spans="1:11" ht="15" customHeight="1" x14ac:dyDescent="0.3">
      <c r="A28" s="39"/>
      <c r="B28" s="39"/>
      <c r="C28" s="39"/>
      <c r="D28" s="39"/>
      <c r="E28" s="39"/>
      <c r="F28" s="39"/>
      <c r="G28" s="39"/>
      <c r="H28" s="39"/>
    </row>
    <row r="29" spans="1:11" ht="15" customHeight="1" x14ac:dyDescent="0.3">
      <c r="A29" s="39"/>
      <c r="B29" s="39"/>
      <c r="C29" s="39"/>
      <c r="D29" s="39"/>
      <c r="E29" s="39"/>
      <c r="F29" s="39"/>
      <c r="G29" s="39"/>
      <c r="H29" s="39"/>
    </row>
    <row r="30" spans="1:11" ht="15.6" x14ac:dyDescent="0.3">
      <c r="A30" s="33" t="s">
        <v>123</v>
      </c>
    </row>
  </sheetData>
  <mergeCells count="13">
    <mergeCell ref="C5:J5"/>
    <mergeCell ref="A9:F9"/>
    <mergeCell ref="A14:D14"/>
    <mergeCell ref="A15:D15"/>
    <mergeCell ref="A16:D16"/>
    <mergeCell ref="A27:H27"/>
    <mergeCell ref="A23:B23"/>
    <mergeCell ref="G9:K13"/>
    <mergeCell ref="C23:K23"/>
    <mergeCell ref="A24:B24"/>
    <mergeCell ref="C24:K24"/>
    <mergeCell ref="B19:G19"/>
    <mergeCell ref="B20:G20"/>
  </mergeCells>
  <dataValidations count="1">
    <dataValidation type="list" allowBlank="1" showInputMessage="1" showErrorMessage="1" sqref="E15" xr:uid="{6E7CE672-B424-E34F-9985-47794915EF03}">
      <formula1>"$6.50"</formula1>
    </dataValidation>
  </dataValidations>
  <printOptions horizontalCentered="1"/>
  <pageMargins left="0.51181102362204722" right="0.51181102362204722" top="0.55118110236220474" bottom="0.35433070866141736" header="0" footer="0.19685039370078741"/>
  <pageSetup paperSize="9" scale="78" orientation="landscape" r:id="rId1"/>
  <headerFooter>
    <oddFooter>&amp;LUpdated 23 Apr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6388-E35B-4B38-8DBB-C885D231636D}">
  <sheetPr>
    <tabColor rgb="FF00B050"/>
  </sheetPr>
  <dimension ref="A2:M33"/>
  <sheetViews>
    <sheetView zoomScaleNormal="100" workbookViewId="0">
      <selection activeCell="B14" sqref="B14:E14"/>
    </sheetView>
  </sheetViews>
  <sheetFormatPr defaultColWidth="8.88671875" defaultRowHeight="14.4" x14ac:dyDescent="0.3"/>
  <cols>
    <col min="1" max="1" width="8.88671875" style="85"/>
    <col min="2" max="2" width="10.44140625" style="85" customWidth="1"/>
    <col min="3" max="9" width="8.88671875" style="85"/>
    <col min="10" max="10" width="8" style="85" customWidth="1"/>
    <col min="11" max="11" width="10.44140625" style="85" customWidth="1"/>
    <col min="12" max="16384" width="8.88671875" style="85"/>
  </cols>
  <sheetData>
    <row r="2" spans="1:13" x14ac:dyDescent="0.3">
      <c r="E2" s="168" t="s">
        <v>141</v>
      </c>
      <c r="F2" s="168"/>
      <c r="G2" s="168"/>
      <c r="H2" s="168"/>
      <c r="I2" s="168"/>
      <c r="J2" s="168"/>
      <c r="K2" s="168"/>
      <c r="L2" s="168"/>
      <c r="M2" s="168"/>
    </row>
    <row r="3" spans="1:13" x14ac:dyDescent="0.3">
      <c r="E3" s="168"/>
      <c r="F3" s="168"/>
      <c r="G3" s="168"/>
      <c r="H3" s="168"/>
      <c r="I3" s="168"/>
      <c r="J3" s="168"/>
      <c r="K3" s="168"/>
      <c r="L3" s="168"/>
      <c r="M3" s="168"/>
    </row>
    <row r="4" spans="1:13" x14ac:dyDescent="0.3">
      <c r="E4" s="168"/>
      <c r="F4" s="168"/>
      <c r="G4" s="168"/>
      <c r="H4" s="168"/>
      <c r="I4" s="168"/>
      <c r="J4" s="168"/>
      <c r="K4" s="168"/>
      <c r="L4" s="168"/>
      <c r="M4" s="168"/>
    </row>
    <row r="5" spans="1:13" x14ac:dyDescent="0.3">
      <c r="E5" s="168"/>
      <c r="F5" s="168"/>
      <c r="G5" s="168"/>
      <c r="H5" s="168"/>
      <c r="I5" s="168"/>
      <c r="J5" s="168"/>
      <c r="K5" s="168"/>
      <c r="L5" s="168"/>
      <c r="M5" s="168"/>
    </row>
    <row r="7" spans="1:13" x14ac:dyDescent="0.3">
      <c r="A7" s="169" t="s">
        <v>0</v>
      </c>
      <c r="B7" s="170"/>
      <c r="C7" s="171"/>
      <c r="D7" s="171"/>
      <c r="E7" s="171"/>
      <c r="F7" s="171"/>
      <c r="G7" s="171"/>
      <c r="H7" s="171"/>
      <c r="I7" s="171"/>
      <c r="J7" s="171"/>
    </row>
    <row r="8" spans="1:13" x14ac:dyDescent="0.3">
      <c r="A8" s="169" t="s">
        <v>1</v>
      </c>
      <c r="B8" s="172"/>
      <c r="C8" s="171"/>
      <c r="D8" s="171"/>
      <c r="E8" s="171"/>
      <c r="F8" s="171"/>
      <c r="G8" s="171"/>
      <c r="H8" s="171"/>
      <c r="I8" s="171"/>
      <c r="J8" s="171"/>
    </row>
    <row r="9" spans="1:13" x14ac:dyDescent="0.3">
      <c r="A9" s="169" t="s">
        <v>138</v>
      </c>
      <c r="B9" s="172"/>
      <c r="C9" s="171"/>
      <c r="D9" s="171"/>
      <c r="E9" s="171"/>
      <c r="F9" s="171"/>
      <c r="G9" s="171"/>
      <c r="H9" s="171"/>
      <c r="I9" s="171"/>
      <c r="J9" s="171"/>
    </row>
    <row r="11" spans="1:13" ht="28.8" x14ac:dyDescent="0.3">
      <c r="A11" s="86" t="s">
        <v>29</v>
      </c>
      <c r="B11" s="86"/>
      <c r="C11" s="166"/>
      <c r="D11" s="166"/>
      <c r="E11" s="166"/>
      <c r="F11" s="166"/>
      <c r="G11" s="166"/>
      <c r="H11" s="166"/>
      <c r="I11" s="166"/>
      <c r="J11" s="166"/>
      <c r="K11" s="87"/>
      <c r="L11" s="88" t="s">
        <v>21</v>
      </c>
      <c r="M11" s="88" t="s">
        <v>22</v>
      </c>
    </row>
    <row r="12" spans="1:13" x14ac:dyDescent="0.3">
      <c r="A12" s="89" t="s">
        <v>33</v>
      </c>
      <c r="B12" s="90"/>
      <c r="C12" s="91" t="s">
        <v>7</v>
      </c>
      <c r="D12" s="92" t="s">
        <v>8</v>
      </c>
      <c r="E12" s="91" t="s">
        <v>9</v>
      </c>
      <c r="F12" s="91" t="s">
        <v>10</v>
      </c>
      <c r="G12" s="91" t="s">
        <v>15</v>
      </c>
      <c r="H12" s="91" t="s">
        <v>16</v>
      </c>
      <c r="I12" s="91" t="s">
        <v>121</v>
      </c>
      <c r="J12" s="91"/>
      <c r="K12" s="93">
        <v>10.3</v>
      </c>
      <c r="L12" s="94"/>
      <c r="M12" s="95"/>
    </row>
    <row r="13" spans="1:13" x14ac:dyDescent="0.3">
      <c r="A13" s="96"/>
      <c r="B13" s="97"/>
      <c r="C13" s="91"/>
      <c r="D13" s="92"/>
      <c r="E13" s="91"/>
      <c r="F13" s="91"/>
      <c r="G13" s="91"/>
      <c r="H13" s="91"/>
      <c r="I13" s="98"/>
      <c r="J13" s="98"/>
      <c r="K13" s="93"/>
      <c r="L13" s="98">
        <f>SUM(C13:J13)</f>
        <v>0</v>
      </c>
      <c r="M13" s="99">
        <f>L13*K12</f>
        <v>0</v>
      </c>
    </row>
    <row r="14" spans="1:13" x14ac:dyDescent="0.3">
      <c r="D14" s="100"/>
      <c r="K14" s="101"/>
      <c r="L14" s="101"/>
      <c r="M14" s="101"/>
    </row>
    <row r="15" spans="1:13" x14ac:dyDescent="0.3">
      <c r="A15" s="89" t="s">
        <v>34</v>
      </c>
      <c r="B15" s="90"/>
      <c r="C15" s="91" t="s">
        <v>7</v>
      </c>
      <c r="D15" s="92" t="s">
        <v>8</v>
      </c>
      <c r="E15" s="91" t="s">
        <v>9</v>
      </c>
      <c r="F15" s="91" t="s">
        <v>10</v>
      </c>
      <c r="G15" s="91" t="s">
        <v>15</v>
      </c>
      <c r="H15" s="91" t="s">
        <v>17</v>
      </c>
      <c r="I15" s="91" t="s">
        <v>121</v>
      </c>
      <c r="J15" s="91" t="s">
        <v>122</v>
      </c>
      <c r="K15" s="93">
        <v>10.3</v>
      </c>
      <c r="L15" s="95"/>
      <c r="M15" s="95"/>
    </row>
    <row r="16" spans="1:13" x14ac:dyDescent="0.3">
      <c r="A16" s="96"/>
      <c r="B16" s="97"/>
      <c r="C16" s="98"/>
      <c r="D16" s="102"/>
      <c r="E16" s="98"/>
      <c r="F16" s="98"/>
      <c r="G16" s="98"/>
      <c r="H16" s="98"/>
      <c r="I16" s="98"/>
      <c r="J16" s="98"/>
      <c r="K16" s="93"/>
      <c r="L16" s="98">
        <f>SUM(C16:J16)</f>
        <v>0</v>
      </c>
      <c r="M16" s="99">
        <f>L16*K15</f>
        <v>0</v>
      </c>
    </row>
    <row r="17" spans="1:13" x14ac:dyDescent="0.3">
      <c r="D17" s="100"/>
      <c r="K17" s="101"/>
      <c r="L17" s="101"/>
      <c r="M17" s="101"/>
    </row>
    <row r="18" spans="1:13" x14ac:dyDescent="0.3">
      <c r="A18" s="89" t="s">
        <v>32</v>
      </c>
      <c r="B18" s="90"/>
      <c r="C18" s="103">
        <v>32</v>
      </c>
      <c r="D18" s="104">
        <v>34</v>
      </c>
      <c r="E18" s="103">
        <v>36</v>
      </c>
      <c r="F18" s="103">
        <v>38</v>
      </c>
      <c r="G18" s="103">
        <v>40</v>
      </c>
      <c r="H18" s="103">
        <v>42</v>
      </c>
      <c r="I18" s="103">
        <v>44</v>
      </c>
      <c r="J18" s="103">
        <v>46</v>
      </c>
      <c r="K18" s="93">
        <v>9</v>
      </c>
      <c r="L18" s="95"/>
      <c r="M18" s="95"/>
    </row>
    <row r="19" spans="1:13" x14ac:dyDescent="0.3">
      <c r="A19" s="96"/>
      <c r="B19" s="97"/>
      <c r="C19" s="103"/>
      <c r="D19" s="93"/>
      <c r="E19" s="103"/>
      <c r="F19" s="103"/>
      <c r="G19" s="103"/>
      <c r="H19" s="103"/>
      <c r="I19" s="103"/>
      <c r="J19" s="103"/>
      <c r="K19" s="93"/>
      <c r="L19" s="98">
        <f>SUM(C19:J19)</f>
        <v>0</v>
      </c>
      <c r="M19" s="99">
        <f>L19*K18</f>
        <v>0</v>
      </c>
    </row>
    <row r="20" spans="1:13" x14ac:dyDescent="0.3">
      <c r="D20" s="100"/>
      <c r="K20" s="101"/>
      <c r="L20" s="101"/>
      <c r="M20" s="101"/>
    </row>
    <row r="21" spans="1:13" x14ac:dyDescent="0.3">
      <c r="A21" s="89" t="s">
        <v>18</v>
      </c>
      <c r="B21" s="90"/>
      <c r="C21" s="103" t="s">
        <v>8</v>
      </c>
      <c r="D21" s="93" t="s">
        <v>9</v>
      </c>
      <c r="E21" s="103" t="s">
        <v>10</v>
      </c>
      <c r="K21" s="93">
        <v>6.7</v>
      </c>
      <c r="L21" s="95"/>
      <c r="M21" s="95"/>
    </row>
    <row r="22" spans="1:13" x14ac:dyDescent="0.3">
      <c r="A22" s="96"/>
      <c r="B22" s="97"/>
      <c r="C22" s="103"/>
      <c r="D22" s="93"/>
      <c r="E22" s="103"/>
      <c r="K22" s="93"/>
      <c r="L22" s="98">
        <f>SUM(C22:E22)</f>
        <v>0</v>
      </c>
      <c r="M22" s="99">
        <f>L22*K21</f>
        <v>0</v>
      </c>
    </row>
    <row r="23" spans="1:13" x14ac:dyDescent="0.3">
      <c r="D23" s="100"/>
      <c r="K23" s="101"/>
      <c r="L23" s="101"/>
      <c r="M23" s="101"/>
    </row>
    <row r="24" spans="1:13" x14ac:dyDescent="0.3">
      <c r="A24" s="105" t="s">
        <v>12</v>
      </c>
      <c r="B24" s="167"/>
      <c r="D24" s="106"/>
      <c r="K24" s="93">
        <v>3.7</v>
      </c>
      <c r="L24" s="95"/>
      <c r="M24" s="95"/>
    </row>
    <row r="25" spans="1:13" x14ac:dyDescent="0.3">
      <c r="A25" s="107"/>
      <c r="B25" s="167"/>
      <c r="D25" s="106"/>
      <c r="K25" s="93"/>
      <c r="L25" s="98">
        <f>SUM(B24)</f>
        <v>0</v>
      </c>
      <c r="M25" s="99">
        <f>L25*K24</f>
        <v>0</v>
      </c>
    </row>
    <row r="26" spans="1:13" x14ac:dyDescent="0.3">
      <c r="D26" s="108"/>
      <c r="K26" s="101"/>
      <c r="L26" s="101"/>
      <c r="M26" s="101"/>
    </row>
    <row r="27" spans="1:13" x14ac:dyDescent="0.3">
      <c r="A27" s="105" t="s">
        <v>19</v>
      </c>
      <c r="B27" s="103" t="s">
        <v>35</v>
      </c>
      <c r="C27" s="103" t="s">
        <v>36</v>
      </c>
      <c r="D27" s="103" t="s">
        <v>37</v>
      </c>
      <c r="E27" s="103" t="s">
        <v>38</v>
      </c>
      <c r="F27" s="103" t="s">
        <v>39</v>
      </c>
      <c r="G27" s="103" t="s">
        <v>40</v>
      </c>
      <c r="K27" s="93">
        <v>1.3</v>
      </c>
      <c r="L27" s="95"/>
      <c r="M27" s="95"/>
    </row>
    <row r="28" spans="1:13" x14ac:dyDescent="0.3">
      <c r="A28" s="107"/>
      <c r="B28" s="98"/>
      <c r="C28" s="98"/>
      <c r="D28" s="98"/>
      <c r="E28" s="98"/>
      <c r="F28" s="98"/>
      <c r="G28" s="98"/>
      <c r="K28" s="93"/>
      <c r="L28" s="98">
        <f>SUM(B28:G28)</f>
        <v>0</v>
      </c>
      <c r="M28" s="99">
        <f>L28*K27</f>
        <v>0</v>
      </c>
    </row>
    <row r="29" spans="1:13" x14ac:dyDescent="0.3">
      <c r="D29" s="108"/>
      <c r="K29" s="101"/>
      <c r="L29" s="101"/>
      <c r="M29" s="101"/>
    </row>
    <row r="30" spans="1:13" x14ac:dyDescent="0.3">
      <c r="A30" s="89" t="s">
        <v>20</v>
      </c>
      <c r="B30" s="90"/>
      <c r="C30" s="167"/>
      <c r="D30" s="106"/>
      <c r="K30" s="93">
        <v>1.2</v>
      </c>
      <c r="L30" s="95"/>
      <c r="M30" s="95"/>
    </row>
    <row r="31" spans="1:13" x14ac:dyDescent="0.3">
      <c r="A31" s="96"/>
      <c r="B31" s="97"/>
      <c r="C31" s="167"/>
      <c r="D31" s="106"/>
      <c r="K31" s="93"/>
      <c r="L31" s="98">
        <f>SUM(C30)</f>
        <v>0</v>
      </c>
      <c r="M31" s="99">
        <f>L31*K30</f>
        <v>0</v>
      </c>
    </row>
    <row r="32" spans="1:13" x14ac:dyDescent="0.3">
      <c r="D32" s="100"/>
      <c r="K32" s="101"/>
      <c r="L32" s="101"/>
      <c r="M32" s="101"/>
    </row>
    <row r="33" spans="1:13" s="112" customFormat="1" ht="18" x14ac:dyDescent="0.35">
      <c r="A33" s="109" t="s">
        <v>149</v>
      </c>
      <c r="B33" s="109"/>
      <c r="C33" s="109"/>
      <c r="D33" s="110"/>
      <c r="E33" s="109"/>
      <c r="F33" s="109"/>
      <c r="G33" s="109"/>
      <c r="H33" s="109"/>
      <c r="I33" s="109"/>
      <c r="J33" s="109"/>
      <c r="K33" s="111"/>
      <c r="M33" s="113">
        <f>SUM(M13:M32)</f>
        <v>0</v>
      </c>
    </row>
  </sheetData>
  <mergeCells count="10">
    <mergeCell ref="C11:J11"/>
    <mergeCell ref="B24:B25"/>
    <mergeCell ref="C30:C31"/>
    <mergeCell ref="E2:M5"/>
    <mergeCell ref="A7:B7"/>
    <mergeCell ref="C7:J7"/>
    <mergeCell ref="A8:B8"/>
    <mergeCell ref="C8:J8"/>
    <mergeCell ref="A9:B9"/>
    <mergeCell ref="C9:J9"/>
  </mergeCells>
  <printOptions horizontalCentered="1"/>
  <pageMargins left="0.51181102362204722" right="0.51181102362204722" top="0.55118110236220474" bottom="0.35433070866141736" header="0" footer="0.19685039370078741"/>
  <pageSetup paperSize="9" scale="78" orientation="landscape" r:id="rId1"/>
  <headerFooter>
    <oddFooter>&amp;LUpdated 23 Apr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EC8A-D5E3-1042-9BD4-0B611A192E28}">
  <sheetPr>
    <tabColor theme="5" tint="-0.249977111117893"/>
  </sheetPr>
  <dimension ref="A2:I126"/>
  <sheetViews>
    <sheetView zoomScaleNormal="100" workbookViewId="0">
      <selection activeCell="M17" sqref="M17"/>
    </sheetView>
  </sheetViews>
  <sheetFormatPr defaultColWidth="8.88671875" defaultRowHeight="15.6" x14ac:dyDescent="0.3"/>
  <cols>
    <col min="1" max="1" width="22.44140625" style="57" customWidth="1"/>
    <col min="2" max="2" width="41.88671875" style="57" customWidth="1"/>
    <col min="3" max="3" width="15.6640625" style="57" bestFit="1" customWidth="1"/>
    <col min="4" max="4" width="8.88671875" style="57"/>
    <col min="5" max="5" width="12.88671875" style="57" bestFit="1" customWidth="1"/>
    <col min="6" max="7" width="9.6640625" style="57" customWidth="1"/>
    <col min="8" max="8" width="14.33203125" hidden="1" customWidth="1"/>
    <col min="9" max="9" width="27.5546875" hidden="1" customWidth="1"/>
    <col min="10" max="10" width="8.88671875" style="57" customWidth="1"/>
    <col min="11" max="16384" width="8.88671875" style="57"/>
  </cols>
  <sheetData>
    <row r="2" spans="1:9" ht="15" customHeight="1" x14ac:dyDescent="0.3">
      <c r="C2" s="150"/>
      <c r="D2" s="150"/>
      <c r="E2" s="150"/>
      <c r="F2" s="150"/>
      <c r="G2" s="79"/>
    </row>
    <row r="3" spans="1:9" ht="15.75" customHeight="1" x14ac:dyDescent="0.3">
      <c r="C3" s="176" t="s">
        <v>139</v>
      </c>
      <c r="D3" s="176"/>
      <c r="E3" s="176"/>
      <c r="F3" s="74"/>
      <c r="G3" s="74"/>
    </row>
    <row r="4" spans="1:9" ht="23.25" customHeight="1" x14ac:dyDescent="0.3">
      <c r="C4" s="176"/>
      <c r="D4" s="176"/>
      <c r="E4" s="176"/>
      <c r="F4" s="74"/>
      <c r="G4" s="74"/>
    </row>
    <row r="5" spans="1:9" x14ac:dyDescent="0.3">
      <c r="C5" s="51"/>
      <c r="D5" s="51"/>
      <c r="E5" s="51"/>
      <c r="F5" s="51"/>
      <c r="G5" s="51"/>
    </row>
    <row r="6" spans="1:9" x14ac:dyDescent="0.3">
      <c r="A6" s="174" t="s">
        <v>98</v>
      </c>
      <c r="B6" s="175"/>
      <c r="C6" s="175"/>
      <c r="D6" s="175"/>
      <c r="E6" s="175"/>
      <c r="F6" s="175"/>
      <c r="G6" s="59"/>
    </row>
    <row r="7" spans="1:9" x14ac:dyDescent="0.3">
      <c r="A7" s="58"/>
      <c r="B7" s="59"/>
      <c r="C7" s="59"/>
      <c r="D7" s="59"/>
      <c r="E7" s="59"/>
      <c r="F7" s="59"/>
      <c r="G7" s="59"/>
    </row>
    <row r="8" spans="1:9" ht="15.9" customHeight="1" x14ac:dyDescent="0.3">
      <c r="A8" s="84" t="s">
        <v>0</v>
      </c>
      <c r="B8" s="73"/>
      <c r="C8" s="83"/>
      <c r="D8" s="83"/>
      <c r="E8" s="83"/>
      <c r="F8" s="83"/>
      <c r="G8" s="80"/>
      <c r="H8" t="s">
        <v>44</v>
      </c>
    </row>
    <row r="9" spans="1:9" x14ac:dyDescent="0.3">
      <c r="A9" s="84" t="s">
        <v>1</v>
      </c>
      <c r="B9" s="73"/>
      <c r="C9" s="83"/>
      <c r="D9" s="83"/>
      <c r="E9" s="83"/>
      <c r="F9" s="83"/>
      <c r="G9" s="80"/>
      <c r="H9" t="s">
        <v>45</v>
      </c>
    </row>
    <row r="10" spans="1:9" x14ac:dyDescent="0.3">
      <c r="A10" s="84" t="s">
        <v>5</v>
      </c>
      <c r="B10" s="73"/>
      <c r="C10" s="59"/>
      <c r="D10" s="59"/>
      <c r="E10" s="59"/>
      <c r="F10" s="59"/>
      <c r="G10" s="59"/>
      <c r="H10" t="s">
        <v>47</v>
      </c>
    </row>
    <row r="11" spans="1:9" x14ac:dyDescent="0.3">
      <c r="A11" s="72" t="s">
        <v>2</v>
      </c>
      <c r="B11" s="73"/>
      <c r="C11" s="59"/>
      <c r="D11" s="59"/>
      <c r="E11" s="59"/>
      <c r="F11" s="59"/>
      <c r="G11" s="59"/>
      <c r="H11" t="s">
        <v>48</v>
      </c>
    </row>
    <row r="12" spans="1:9" x14ac:dyDescent="0.3">
      <c r="A12" s="72" t="s">
        <v>3</v>
      </c>
      <c r="B12" s="73"/>
      <c r="C12" s="59"/>
      <c r="D12" s="59"/>
      <c r="E12" s="59"/>
      <c r="F12" s="59"/>
      <c r="G12" s="59"/>
      <c r="H12" t="s">
        <v>51</v>
      </c>
    </row>
    <row r="13" spans="1:9" x14ac:dyDescent="0.3">
      <c r="A13" s="72" t="s">
        <v>4</v>
      </c>
      <c r="B13" s="73"/>
      <c r="C13" s="59"/>
      <c r="D13" s="59"/>
      <c r="E13" s="59"/>
      <c r="F13" s="59"/>
      <c r="G13" s="59"/>
    </row>
    <row r="14" spans="1:9" ht="15.75" customHeight="1" x14ac:dyDescent="0.3">
      <c r="A14" s="72" t="s">
        <v>49</v>
      </c>
      <c r="B14" s="73"/>
      <c r="C14" s="78" t="s">
        <v>148</v>
      </c>
      <c r="D14" s="177" t="s">
        <v>147</v>
      </c>
      <c r="E14" s="177"/>
      <c r="F14" s="178"/>
      <c r="G14" s="81"/>
      <c r="H14" s="82"/>
    </row>
    <row r="16" spans="1:9" x14ac:dyDescent="0.35">
      <c r="A16" s="60" t="s">
        <v>58</v>
      </c>
      <c r="B16" s="60" t="s">
        <v>30</v>
      </c>
      <c r="C16" s="60" t="s">
        <v>26</v>
      </c>
      <c r="D16" s="60" t="s">
        <v>59</v>
      </c>
      <c r="E16" s="60" t="s">
        <v>22</v>
      </c>
      <c r="F16" s="61"/>
      <c r="G16" s="61"/>
      <c r="I16" s="76" t="s">
        <v>61</v>
      </c>
    </row>
    <row r="17" spans="1:9" x14ac:dyDescent="0.35">
      <c r="A17" s="62" t="s">
        <v>60</v>
      </c>
      <c r="B17" s="62"/>
      <c r="C17" s="49"/>
      <c r="D17" s="63">
        <v>1.5</v>
      </c>
      <c r="E17" s="63">
        <f>D17*C17</f>
        <v>0</v>
      </c>
      <c r="F17" s="64"/>
      <c r="G17" s="64"/>
      <c r="I17" s="76" t="s">
        <v>62</v>
      </c>
    </row>
    <row r="18" spans="1:9" x14ac:dyDescent="0.35">
      <c r="A18" s="62" t="s">
        <v>60</v>
      </c>
      <c r="B18" s="62"/>
      <c r="C18" s="49"/>
      <c r="D18" s="63">
        <v>1.5</v>
      </c>
      <c r="E18" s="63">
        <f t="shared" ref="E18:E41" si="0">D18*C18</f>
        <v>0</v>
      </c>
      <c r="F18" s="64"/>
      <c r="G18" s="64"/>
      <c r="I18" s="76" t="s">
        <v>101</v>
      </c>
    </row>
    <row r="19" spans="1:9" x14ac:dyDescent="0.35">
      <c r="A19" s="62" t="s">
        <v>60</v>
      </c>
      <c r="B19" s="62"/>
      <c r="C19" s="62"/>
      <c r="D19" s="63">
        <v>1.5</v>
      </c>
      <c r="E19" s="63">
        <f t="shared" si="0"/>
        <v>0</v>
      </c>
      <c r="F19" s="64"/>
      <c r="G19" s="64"/>
      <c r="I19" s="76" t="s">
        <v>113</v>
      </c>
    </row>
    <row r="20" spans="1:9" x14ac:dyDescent="0.35">
      <c r="A20" s="62" t="s">
        <v>60</v>
      </c>
      <c r="B20" s="62"/>
      <c r="C20" s="62"/>
      <c r="D20" s="63">
        <v>1.5</v>
      </c>
      <c r="E20" s="63">
        <f t="shared" si="0"/>
        <v>0</v>
      </c>
      <c r="F20" s="64"/>
      <c r="G20" s="64"/>
      <c r="I20" s="76" t="s">
        <v>64</v>
      </c>
    </row>
    <row r="21" spans="1:9" x14ac:dyDescent="0.35">
      <c r="A21" s="62" t="s">
        <v>60</v>
      </c>
      <c r="B21" s="62"/>
      <c r="C21" s="62"/>
      <c r="D21" s="63">
        <v>1.5</v>
      </c>
      <c r="E21" s="63">
        <f t="shared" si="0"/>
        <v>0</v>
      </c>
      <c r="F21" s="64"/>
      <c r="G21" s="64"/>
      <c r="I21" s="76" t="s">
        <v>66</v>
      </c>
    </row>
    <row r="22" spans="1:9" x14ac:dyDescent="0.35">
      <c r="A22" s="62" t="s">
        <v>60</v>
      </c>
      <c r="B22" s="62"/>
      <c r="C22" s="62"/>
      <c r="D22" s="63">
        <v>1.5</v>
      </c>
      <c r="E22" s="63">
        <f t="shared" si="0"/>
        <v>0</v>
      </c>
      <c r="F22" s="64"/>
      <c r="G22" s="64"/>
      <c r="I22" s="76" t="s">
        <v>67</v>
      </c>
    </row>
    <row r="23" spans="1:9" x14ac:dyDescent="0.35">
      <c r="A23" s="62" t="s">
        <v>60</v>
      </c>
      <c r="B23" s="62"/>
      <c r="C23" s="62"/>
      <c r="D23" s="63">
        <v>1.5</v>
      </c>
      <c r="E23" s="63">
        <f t="shared" si="0"/>
        <v>0</v>
      </c>
      <c r="F23" s="64"/>
      <c r="G23" s="64"/>
      <c r="I23" s="76" t="s">
        <v>68</v>
      </c>
    </row>
    <row r="24" spans="1:9" x14ac:dyDescent="0.35">
      <c r="A24" s="62" t="s">
        <v>60</v>
      </c>
      <c r="B24" s="62"/>
      <c r="C24" s="62"/>
      <c r="D24" s="63">
        <v>1.5</v>
      </c>
      <c r="E24" s="63">
        <f t="shared" si="0"/>
        <v>0</v>
      </c>
      <c r="F24" s="64"/>
      <c r="G24" s="64"/>
      <c r="I24" s="76" t="s">
        <v>69</v>
      </c>
    </row>
    <row r="25" spans="1:9" x14ac:dyDescent="0.35">
      <c r="A25" s="62" t="s">
        <v>60</v>
      </c>
      <c r="B25" s="62"/>
      <c r="C25" s="62"/>
      <c r="D25" s="63">
        <v>1.5</v>
      </c>
      <c r="E25" s="63">
        <f t="shared" si="0"/>
        <v>0</v>
      </c>
      <c r="F25" s="64"/>
      <c r="G25" s="64"/>
      <c r="I25" s="76" t="s">
        <v>163</v>
      </c>
    </row>
    <row r="26" spans="1:9" x14ac:dyDescent="0.35">
      <c r="A26" s="62" t="s">
        <v>60</v>
      </c>
      <c r="B26" s="62"/>
      <c r="C26" s="62"/>
      <c r="D26" s="63">
        <v>1.5</v>
      </c>
      <c r="E26" s="63">
        <f t="shared" si="0"/>
        <v>0</v>
      </c>
      <c r="F26" s="64"/>
      <c r="G26" s="64"/>
      <c r="I26" s="76" t="s">
        <v>71</v>
      </c>
    </row>
    <row r="27" spans="1:9" x14ac:dyDescent="0.35">
      <c r="A27" s="62" t="s">
        <v>60</v>
      </c>
      <c r="B27" s="62"/>
      <c r="C27" s="62"/>
      <c r="D27" s="63">
        <v>1.5</v>
      </c>
      <c r="E27" s="63">
        <f t="shared" si="0"/>
        <v>0</v>
      </c>
      <c r="F27" s="64"/>
      <c r="G27" s="64"/>
      <c r="I27" s="76" t="s">
        <v>72</v>
      </c>
    </row>
    <row r="28" spans="1:9" x14ac:dyDescent="0.35">
      <c r="A28" s="62" t="s">
        <v>60</v>
      </c>
      <c r="B28" s="62"/>
      <c r="C28" s="62"/>
      <c r="D28" s="63">
        <v>1.5</v>
      </c>
      <c r="E28" s="63">
        <f t="shared" si="0"/>
        <v>0</v>
      </c>
      <c r="F28" s="64"/>
      <c r="G28" s="64"/>
      <c r="I28" s="76" t="s">
        <v>79</v>
      </c>
    </row>
    <row r="29" spans="1:9" x14ac:dyDescent="0.35">
      <c r="A29" s="62" t="s">
        <v>60</v>
      </c>
      <c r="B29" s="62"/>
      <c r="C29" s="62"/>
      <c r="D29" s="63">
        <v>1.5</v>
      </c>
      <c r="E29" s="63">
        <f t="shared" si="0"/>
        <v>0</v>
      </c>
      <c r="F29" s="64"/>
      <c r="G29" s="64"/>
      <c r="I29" s="76" t="s">
        <v>80</v>
      </c>
    </row>
    <row r="30" spans="1:9" x14ac:dyDescent="0.35">
      <c r="A30" s="62" t="s">
        <v>60</v>
      </c>
      <c r="B30" s="62"/>
      <c r="C30" s="62"/>
      <c r="D30" s="63">
        <v>1.5</v>
      </c>
      <c r="E30" s="63">
        <f t="shared" si="0"/>
        <v>0</v>
      </c>
      <c r="F30" s="64"/>
      <c r="G30" s="64"/>
      <c r="I30" s="76" t="s">
        <v>73</v>
      </c>
    </row>
    <row r="31" spans="1:9" x14ac:dyDescent="0.35">
      <c r="A31" s="62" t="s">
        <v>60</v>
      </c>
      <c r="B31" s="62"/>
      <c r="C31" s="62"/>
      <c r="D31" s="63">
        <v>1.5</v>
      </c>
      <c r="E31" s="63">
        <f t="shared" si="0"/>
        <v>0</v>
      </c>
      <c r="F31" s="64"/>
      <c r="G31" s="64"/>
      <c r="I31" s="76" t="s">
        <v>81</v>
      </c>
    </row>
    <row r="32" spans="1:9" x14ac:dyDescent="0.35">
      <c r="A32" s="62" t="s">
        <v>60</v>
      </c>
      <c r="B32" s="62"/>
      <c r="C32" s="62"/>
      <c r="D32" s="63">
        <v>1.5</v>
      </c>
      <c r="E32" s="63">
        <f t="shared" si="0"/>
        <v>0</v>
      </c>
      <c r="F32" s="64"/>
      <c r="G32" s="64"/>
      <c r="I32" s="76" t="s">
        <v>74</v>
      </c>
    </row>
    <row r="33" spans="1:9" x14ac:dyDescent="0.35">
      <c r="A33" s="62" t="s">
        <v>60</v>
      </c>
      <c r="B33" s="62"/>
      <c r="C33" s="62"/>
      <c r="D33" s="63">
        <v>1.5</v>
      </c>
      <c r="E33" s="63">
        <f t="shared" si="0"/>
        <v>0</v>
      </c>
      <c r="F33" s="64"/>
      <c r="G33" s="64"/>
      <c r="I33" s="76" t="s">
        <v>82</v>
      </c>
    </row>
    <row r="34" spans="1:9" x14ac:dyDescent="0.35">
      <c r="A34" s="62" t="s">
        <v>63</v>
      </c>
      <c r="B34" s="62"/>
      <c r="C34" s="62"/>
      <c r="D34" s="63">
        <v>2.8</v>
      </c>
      <c r="E34" s="63">
        <f t="shared" si="0"/>
        <v>0</v>
      </c>
      <c r="F34" s="64"/>
      <c r="G34" s="64"/>
      <c r="I34" s="76" t="s">
        <v>102</v>
      </c>
    </row>
    <row r="35" spans="1:9" x14ac:dyDescent="0.35">
      <c r="A35" s="62" t="s">
        <v>63</v>
      </c>
      <c r="B35" s="62"/>
      <c r="C35" s="62"/>
      <c r="D35" s="63">
        <v>2.8</v>
      </c>
      <c r="E35" s="63">
        <f t="shared" si="0"/>
        <v>0</v>
      </c>
      <c r="F35" s="64"/>
      <c r="G35" s="64"/>
      <c r="I35" s="76" t="s">
        <v>164</v>
      </c>
    </row>
    <row r="36" spans="1:9" x14ac:dyDescent="0.35">
      <c r="A36" s="62" t="s">
        <v>65</v>
      </c>
      <c r="B36" s="62"/>
      <c r="C36" s="62"/>
      <c r="D36" s="63">
        <v>2.8</v>
      </c>
      <c r="E36" s="63">
        <f t="shared" si="0"/>
        <v>0</v>
      </c>
      <c r="F36" s="64"/>
      <c r="G36" s="64"/>
      <c r="I36" s="76" t="s">
        <v>84</v>
      </c>
    </row>
    <row r="37" spans="1:9" x14ac:dyDescent="0.35">
      <c r="A37" s="62" t="s">
        <v>91</v>
      </c>
      <c r="B37" s="65" t="s">
        <v>86</v>
      </c>
      <c r="C37" s="62"/>
      <c r="D37" s="66">
        <v>1.3</v>
      </c>
      <c r="E37" s="63">
        <f t="shared" si="0"/>
        <v>0</v>
      </c>
      <c r="F37" s="64"/>
      <c r="G37" s="64"/>
      <c r="I37" s="76" t="s">
        <v>75</v>
      </c>
    </row>
    <row r="38" spans="1:9" x14ac:dyDescent="0.35">
      <c r="A38" s="62" t="s">
        <v>91</v>
      </c>
      <c r="B38" s="65" t="s">
        <v>87</v>
      </c>
      <c r="C38" s="62"/>
      <c r="D38" s="66">
        <v>2</v>
      </c>
      <c r="E38" s="63">
        <f t="shared" si="0"/>
        <v>0</v>
      </c>
      <c r="F38" s="64"/>
      <c r="G38" s="64"/>
      <c r="I38" s="76" t="s">
        <v>165</v>
      </c>
    </row>
    <row r="39" spans="1:9" x14ac:dyDescent="0.35">
      <c r="A39" s="62" t="s">
        <v>91</v>
      </c>
      <c r="B39" s="65" t="s">
        <v>88</v>
      </c>
      <c r="C39" s="62"/>
      <c r="D39" s="66">
        <v>2.2000000000000002</v>
      </c>
      <c r="E39" s="63">
        <f t="shared" si="0"/>
        <v>0</v>
      </c>
      <c r="F39" s="64"/>
      <c r="G39" s="64"/>
      <c r="I39" s="76" t="s">
        <v>83</v>
      </c>
    </row>
    <row r="40" spans="1:9" x14ac:dyDescent="0.35">
      <c r="A40" s="62" t="s">
        <v>89</v>
      </c>
      <c r="B40" s="65" t="s">
        <v>90</v>
      </c>
      <c r="C40" s="62"/>
      <c r="D40" s="66">
        <v>0.9</v>
      </c>
      <c r="E40" s="63">
        <f t="shared" si="0"/>
        <v>0</v>
      </c>
      <c r="F40" s="64"/>
      <c r="G40" s="64"/>
      <c r="I40" s="76" t="s">
        <v>166</v>
      </c>
    </row>
    <row r="41" spans="1:9" x14ac:dyDescent="0.35">
      <c r="A41" s="62" t="s">
        <v>89</v>
      </c>
      <c r="B41" s="65" t="s">
        <v>100</v>
      </c>
      <c r="C41" s="62"/>
      <c r="D41" s="66">
        <v>0.9</v>
      </c>
      <c r="E41" s="63">
        <f t="shared" si="0"/>
        <v>0</v>
      </c>
      <c r="F41" s="64"/>
      <c r="G41" s="64"/>
      <c r="I41" s="76" t="s">
        <v>85</v>
      </c>
    </row>
    <row r="42" spans="1:9" x14ac:dyDescent="0.35">
      <c r="I42" s="76" t="s">
        <v>114</v>
      </c>
    </row>
    <row r="43" spans="1:9" x14ac:dyDescent="0.35">
      <c r="A43" s="173" t="s">
        <v>70</v>
      </c>
      <c r="B43" s="173"/>
      <c r="C43" s="173"/>
      <c r="D43" s="173"/>
      <c r="E43" s="63">
        <f>SUM(E17:E41)</f>
        <v>0</v>
      </c>
      <c r="F43" s="64"/>
      <c r="G43" s="64"/>
      <c r="I43" s="76" t="s">
        <v>76</v>
      </c>
    </row>
    <row r="44" spans="1:9" ht="15.75" customHeight="1" x14ac:dyDescent="0.35">
      <c r="A44" s="173" t="s">
        <v>109</v>
      </c>
      <c r="B44" s="173"/>
      <c r="C44" s="173"/>
      <c r="D44" s="173"/>
      <c r="E44" s="67"/>
      <c r="I44" s="76" t="s">
        <v>167</v>
      </c>
    </row>
    <row r="45" spans="1:9" x14ac:dyDescent="0.35">
      <c r="A45" s="173" t="s">
        <v>110</v>
      </c>
      <c r="B45" s="173"/>
      <c r="C45" s="173"/>
      <c r="D45" s="173"/>
      <c r="E45" s="63">
        <f>E44+E43</f>
        <v>0</v>
      </c>
      <c r="F45" s="64"/>
      <c r="G45" s="64"/>
      <c r="I45" s="76" t="s">
        <v>77</v>
      </c>
    </row>
    <row r="46" spans="1:9" x14ac:dyDescent="0.35">
      <c r="I46" s="76" t="s">
        <v>103</v>
      </c>
    </row>
    <row r="47" spans="1:9" x14ac:dyDescent="0.35">
      <c r="A47" s="179" t="s">
        <v>23</v>
      </c>
      <c r="B47" s="180"/>
      <c r="C47" s="180"/>
      <c r="I47" s="76" t="s">
        <v>104</v>
      </c>
    </row>
    <row r="48" spans="1:9" x14ac:dyDescent="0.35">
      <c r="A48" s="68" t="s">
        <v>115</v>
      </c>
      <c r="B48" s="69"/>
      <c r="C48" s="70">
        <v>6.5</v>
      </c>
      <c r="I48" s="76" t="s">
        <v>99</v>
      </c>
    </row>
    <row r="49" spans="1:9" x14ac:dyDescent="0.35">
      <c r="A49" s="68" t="s">
        <v>132</v>
      </c>
      <c r="B49" s="69"/>
      <c r="C49" s="70">
        <v>10</v>
      </c>
      <c r="I49" s="76" t="s">
        <v>108</v>
      </c>
    </row>
    <row r="50" spans="1:9" x14ac:dyDescent="0.35">
      <c r="A50" s="68" t="s">
        <v>133</v>
      </c>
      <c r="B50" s="69"/>
      <c r="C50" s="70">
        <v>15</v>
      </c>
      <c r="I50" s="76" t="s">
        <v>142</v>
      </c>
    </row>
    <row r="51" spans="1:9" x14ac:dyDescent="0.35">
      <c r="A51" s="68" t="s">
        <v>135</v>
      </c>
      <c r="B51" s="69"/>
      <c r="C51" s="70">
        <v>20</v>
      </c>
      <c r="I51" s="76" t="s">
        <v>143</v>
      </c>
    </row>
    <row r="52" spans="1:9" x14ac:dyDescent="0.35">
      <c r="I52" s="76" t="s">
        <v>144</v>
      </c>
    </row>
    <row r="53" spans="1:9" x14ac:dyDescent="0.35">
      <c r="A53" s="71" t="s">
        <v>54</v>
      </c>
      <c r="I53" s="76" t="s">
        <v>145</v>
      </c>
    </row>
    <row r="54" spans="1:9" x14ac:dyDescent="0.35">
      <c r="A54" s="181" t="s">
        <v>55</v>
      </c>
      <c r="B54" s="182"/>
      <c r="C54" s="183"/>
      <c r="D54" s="184"/>
      <c r="E54" s="184"/>
      <c r="F54" s="75"/>
      <c r="I54" s="76" t="s">
        <v>146</v>
      </c>
    </row>
    <row r="55" spans="1:9" x14ac:dyDescent="0.35">
      <c r="A55" s="181" t="s">
        <v>56</v>
      </c>
      <c r="B55" s="182"/>
      <c r="C55" s="183"/>
      <c r="D55" s="184"/>
      <c r="E55" s="184"/>
      <c r="F55" s="75"/>
      <c r="I55" s="76"/>
    </row>
    <row r="56" spans="1:9" x14ac:dyDescent="0.35">
      <c r="I56" s="76"/>
    </row>
    <row r="57" spans="1:9" x14ac:dyDescent="0.35">
      <c r="I57" s="76"/>
    </row>
    <row r="58" spans="1:9" x14ac:dyDescent="0.35">
      <c r="I58" s="77">
        <v>6</v>
      </c>
    </row>
    <row r="59" spans="1:9" x14ac:dyDescent="0.35">
      <c r="I59" s="77">
        <v>8</v>
      </c>
    </row>
    <row r="60" spans="1:9" x14ac:dyDescent="0.35">
      <c r="I60" s="77">
        <v>15</v>
      </c>
    </row>
    <row r="61" spans="1:9" x14ac:dyDescent="0.35">
      <c r="I61" s="77">
        <v>20</v>
      </c>
    </row>
    <row r="62" spans="1:9" x14ac:dyDescent="0.35">
      <c r="I62" s="76"/>
    </row>
    <row r="63" spans="1:9" x14ac:dyDescent="0.35">
      <c r="I63" s="76"/>
    </row>
    <row r="64" spans="1:9" x14ac:dyDescent="0.35">
      <c r="I64" s="76"/>
    </row>
    <row r="65" spans="9:9" x14ac:dyDescent="0.35">
      <c r="I65" s="76"/>
    </row>
    <row r="66" spans="9:9" x14ac:dyDescent="0.35">
      <c r="I66" s="76"/>
    </row>
    <row r="67" spans="9:9" x14ac:dyDescent="0.35">
      <c r="I67" s="76"/>
    </row>
    <row r="68" spans="9:9" x14ac:dyDescent="0.35">
      <c r="I68" s="76"/>
    </row>
    <row r="69" spans="9:9" x14ac:dyDescent="0.35">
      <c r="I69" s="76"/>
    </row>
    <row r="70" spans="9:9" x14ac:dyDescent="0.35">
      <c r="I70" s="76"/>
    </row>
    <row r="71" spans="9:9" x14ac:dyDescent="0.35">
      <c r="I71" s="76"/>
    </row>
    <row r="72" spans="9:9" x14ac:dyDescent="0.35">
      <c r="I72" s="76"/>
    </row>
    <row r="73" spans="9:9" x14ac:dyDescent="0.35">
      <c r="I73" s="76"/>
    </row>
    <row r="74" spans="9:9" x14ac:dyDescent="0.35">
      <c r="I74" s="76"/>
    </row>
    <row r="75" spans="9:9" x14ac:dyDescent="0.35">
      <c r="I75" s="76"/>
    </row>
    <row r="76" spans="9:9" x14ac:dyDescent="0.35">
      <c r="I76" s="76"/>
    </row>
    <row r="77" spans="9:9" x14ac:dyDescent="0.35">
      <c r="I77" s="76"/>
    </row>
    <row r="78" spans="9:9" x14ac:dyDescent="0.35">
      <c r="I78" s="76"/>
    </row>
    <row r="79" spans="9:9" x14ac:dyDescent="0.35">
      <c r="I79" s="76"/>
    </row>
    <row r="80" spans="9:9" x14ac:dyDescent="0.35">
      <c r="I80" s="76"/>
    </row>
    <row r="81" spans="9:9" x14ac:dyDescent="0.35">
      <c r="I81" s="76"/>
    </row>
    <row r="82" spans="9:9" x14ac:dyDescent="0.35">
      <c r="I82" s="76"/>
    </row>
    <row r="83" spans="9:9" x14ac:dyDescent="0.35">
      <c r="I83" s="76"/>
    </row>
    <row r="84" spans="9:9" x14ac:dyDescent="0.35">
      <c r="I84" s="76"/>
    </row>
    <row r="85" spans="9:9" x14ac:dyDescent="0.35">
      <c r="I85" s="76"/>
    </row>
    <row r="86" spans="9:9" x14ac:dyDescent="0.35">
      <c r="I86" s="76"/>
    </row>
    <row r="87" spans="9:9" x14ac:dyDescent="0.35">
      <c r="I87" s="76"/>
    </row>
    <row r="88" spans="9:9" x14ac:dyDescent="0.35">
      <c r="I88" s="76"/>
    </row>
    <row r="89" spans="9:9" x14ac:dyDescent="0.35">
      <c r="I89" s="76"/>
    </row>
    <row r="90" spans="9:9" x14ac:dyDescent="0.35">
      <c r="I90" s="76"/>
    </row>
    <row r="91" spans="9:9" x14ac:dyDescent="0.35">
      <c r="I91" s="76"/>
    </row>
    <row r="92" spans="9:9" x14ac:dyDescent="0.35">
      <c r="I92" s="76"/>
    </row>
    <row r="93" spans="9:9" x14ac:dyDescent="0.35">
      <c r="I93" s="76"/>
    </row>
    <row r="94" spans="9:9" x14ac:dyDescent="0.35">
      <c r="I94" s="76"/>
    </row>
    <row r="95" spans="9:9" x14ac:dyDescent="0.35">
      <c r="I95" s="76"/>
    </row>
    <row r="96" spans="9:9" x14ac:dyDescent="0.35">
      <c r="I96" s="76"/>
    </row>
    <row r="97" spans="9:9" x14ac:dyDescent="0.35">
      <c r="I97" s="76"/>
    </row>
    <row r="98" spans="9:9" x14ac:dyDescent="0.35">
      <c r="I98" s="76"/>
    </row>
    <row r="99" spans="9:9" x14ac:dyDescent="0.35">
      <c r="I99" s="76"/>
    </row>
    <row r="100" spans="9:9" x14ac:dyDescent="0.35">
      <c r="I100" s="76"/>
    </row>
    <row r="101" spans="9:9" x14ac:dyDescent="0.35">
      <c r="I101" s="76"/>
    </row>
    <row r="122" spans="9:9" x14ac:dyDescent="0.35">
      <c r="I122" s="76" t="s">
        <v>78</v>
      </c>
    </row>
    <row r="123" spans="9:9" x14ac:dyDescent="0.35">
      <c r="I123" s="76"/>
    </row>
    <row r="126" spans="9:9" x14ac:dyDescent="0.35">
      <c r="I126" s="76"/>
    </row>
  </sheetData>
  <mergeCells count="12">
    <mergeCell ref="A45:D45"/>
    <mergeCell ref="A47:C47"/>
    <mergeCell ref="A54:B54"/>
    <mergeCell ref="A55:B55"/>
    <mergeCell ref="C54:E54"/>
    <mergeCell ref="C55:E55"/>
    <mergeCell ref="A44:D44"/>
    <mergeCell ref="A6:F6"/>
    <mergeCell ref="A43:D43"/>
    <mergeCell ref="C2:F2"/>
    <mergeCell ref="C3:E4"/>
    <mergeCell ref="D14:F14"/>
  </mergeCells>
  <dataValidations count="5">
    <dataValidation type="list" allowBlank="1" showInputMessage="1" showErrorMessage="1" sqref="B11" xr:uid="{417AF8C1-9C34-214F-AA4A-3794A43967D5}">
      <formula1>$H$8:$H$12</formula1>
    </dataValidation>
    <dataValidation type="list" allowBlank="1" showInputMessage="1" showErrorMessage="1" sqref="B14" xr:uid="{33128C7B-0CDA-EA42-BE5F-00687CA36943}">
      <formula1>"Self-Collection,Delivery"</formula1>
    </dataValidation>
    <dataValidation type="list" allowBlank="1" showInputMessage="1" showErrorMessage="1" sqref="E44" xr:uid="{1A1E7AF3-A08D-469F-B5AA-271B7AE509CB}">
      <formula1>"$6.50,$10,$15,$20"</formula1>
    </dataValidation>
    <dataValidation type="list" allowBlank="1" showInputMessage="1" showErrorMessage="1" sqref="F44:G44" xr:uid="{2F892B38-B14E-934A-B95A-2A8F9BE736F2}">
      <formula1>#REF!</formula1>
    </dataValidation>
    <dataValidation type="list" allowBlank="1" showInputMessage="1" showErrorMessage="1" sqref="B17:B33" xr:uid="{A13C5A5F-2650-4842-A8B2-F153A0FC825C}">
      <formula1>$I$16:$I$54</formula1>
    </dataValidation>
  </dataValidations>
  <printOptions horizontalCentered="1"/>
  <pageMargins left="0.51181102362204722" right="0.51181102362204722" top="0.55118110236220474" bottom="0.35433070866141736" header="0" footer="0.19685039370078741"/>
  <pageSetup paperSize="9" scale="78" orientation="landscape" r:id="rId1"/>
  <headerFooter>
    <oddFooter>&amp;LUpdated 23 Apr 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6E3950E42E242A10E3CC9F1B82741" ma:contentTypeVersion="16" ma:contentTypeDescription="Create a new document." ma:contentTypeScope="" ma:versionID="e2f06dbbcf9ee55ae1b2bb1b08760b3e">
  <xsd:schema xmlns:xsd="http://www.w3.org/2001/XMLSchema" xmlns:xs="http://www.w3.org/2001/XMLSchema" xmlns:p="http://schemas.microsoft.com/office/2006/metadata/properties" xmlns:ns1="http://schemas.microsoft.com/sharepoint/v3" xmlns:ns3="fc3fe198-3d62-4bfd-a79d-0878a568a2f4" xmlns:ns4="86baf85a-bb5e-4f28-8805-3a591f1ceede" targetNamespace="http://schemas.microsoft.com/office/2006/metadata/properties" ma:root="true" ma:fieldsID="11ee486d74fbf497547402d643652862" ns1:_="" ns3:_="" ns4:_="">
    <xsd:import namespace="http://schemas.microsoft.com/sharepoint/v3"/>
    <xsd:import namespace="fc3fe198-3d62-4bfd-a79d-0878a568a2f4"/>
    <xsd:import namespace="86baf85a-bb5e-4f28-8805-3a591f1cee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fe198-3d62-4bfd-a79d-0878a568a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af85a-bb5e-4f28-8805-3a591f1cee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1D769-B672-4D71-B5B0-D67552450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3fe198-3d62-4bfd-a79d-0878a568a2f4"/>
    <ds:schemaRef ds:uri="86baf85a-bb5e-4f28-8805-3a591f1ce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BC27A-EF99-4C18-B883-B993045E92D5}">
  <ds:schemaRefs>
    <ds:schemaRef ds:uri="http://purl.org/dc/terms/"/>
    <ds:schemaRef ds:uri="fc3fe198-3d62-4bfd-a79d-0878a568a2f4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6baf85a-bb5e-4f28-8805-3a591f1ceed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D90DB8E-3CA6-439B-996C-E1138D4F2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Uniforms and Accessories</vt:lpstr>
      <vt:lpstr>Sizing Chart</vt:lpstr>
      <vt:lpstr>Name Tapes </vt:lpstr>
      <vt:lpstr>Exchange Form (Brownie)</vt:lpstr>
      <vt:lpstr>Proficiency Badge Order</vt:lpstr>
      <vt:lpstr>'Name Tapes '!Print_Area</vt:lpstr>
      <vt:lpstr>'Proficiency Badge Order'!Print_Area</vt:lpstr>
      <vt:lpstr>'Uniforms and Accessories'!Print_Area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Joycelyn Hoh</dc:creator>
  <cp:lastModifiedBy>Wee Mei Xin</cp:lastModifiedBy>
  <cp:lastPrinted>2023-04-27T05:58:38Z</cp:lastPrinted>
  <dcterms:created xsi:type="dcterms:W3CDTF">2021-05-14T08:48:50Z</dcterms:created>
  <dcterms:modified xsi:type="dcterms:W3CDTF">2023-07-27T03:27:09Z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0x010100CF26E3950E42E242A10E3CC9F1B82741</vt:lpwstr>
  </property>
</Properties>
</file>